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E:\# 2. Documentos Técnicos\DOCUMENTOS TÉCNICOS 2024\BOLETIM\01_Janeiro\"/>
    </mc:Choice>
  </mc:AlternateContent>
  <bookViews>
    <workbookView xWindow="0" yWindow="0" windowWidth="15360" windowHeight="7620" activeTab="6"/>
  </bookViews>
  <sheets>
    <sheet name="03-01" sheetId="850" r:id="rId1"/>
    <sheet name="04-01" sheetId="851" r:id="rId2"/>
    <sheet name="05-01" sheetId="852" r:id="rId3"/>
    <sheet name="06-01" sheetId="853" r:id="rId4"/>
    <sheet name="07-01" sheetId="854" r:id="rId5"/>
    <sheet name="08-01" sheetId="855" r:id="rId6"/>
    <sheet name="09-01" sheetId="85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856" l="1"/>
  <c r="F58" i="856"/>
  <c r="E58" i="856"/>
  <c r="H57" i="856"/>
  <c r="F57" i="856"/>
  <c r="E57" i="856"/>
  <c r="H56" i="856"/>
  <c r="F56" i="856"/>
  <c r="E56" i="856"/>
  <c r="H55" i="856"/>
  <c r="F55" i="856"/>
  <c r="E55" i="856"/>
  <c r="H54" i="856"/>
  <c r="F54" i="856"/>
  <c r="E54" i="856"/>
  <c r="H53" i="856"/>
  <c r="F53" i="856"/>
  <c r="E53" i="856"/>
  <c r="H52" i="856"/>
  <c r="F52" i="856"/>
  <c r="E52" i="856"/>
  <c r="H51" i="856"/>
  <c r="F51" i="856"/>
  <c r="E51" i="856"/>
  <c r="H50" i="856"/>
  <c r="F50" i="856"/>
  <c r="E50" i="856"/>
  <c r="H49" i="856"/>
  <c r="F49" i="856"/>
  <c r="E49" i="856"/>
  <c r="H48" i="856"/>
  <c r="F48" i="856"/>
  <c r="E48" i="856"/>
  <c r="H47" i="856"/>
  <c r="F47" i="856"/>
  <c r="E47" i="856"/>
  <c r="H46" i="856"/>
  <c r="F46" i="856"/>
  <c r="E46" i="856"/>
  <c r="H45" i="856"/>
  <c r="F45" i="856"/>
  <c r="E45" i="856"/>
  <c r="H44" i="856"/>
  <c r="F44" i="856"/>
  <c r="E44" i="856"/>
  <c r="H43" i="856"/>
  <c r="F43" i="856"/>
  <c r="E43" i="856"/>
  <c r="H42" i="856"/>
  <c r="F42" i="856"/>
  <c r="E42" i="856"/>
  <c r="H41" i="856"/>
  <c r="F41" i="856"/>
  <c r="E41" i="856"/>
  <c r="H40" i="856"/>
  <c r="F40" i="856"/>
  <c r="E40" i="856"/>
  <c r="H39" i="856"/>
  <c r="F39" i="856"/>
  <c r="E39" i="856"/>
  <c r="H38" i="856"/>
  <c r="F38" i="856"/>
  <c r="E38" i="856"/>
  <c r="H37" i="856"/>
  <c r="F37" i="856"/>
  <c r="E37" i="856"/>
  <c r="H36" i="856"/>
  <c r="F36" i="856"/>
  <c r="E36" i="856"/>
  <c r="H35" i="856"/>
  <c r="F35" i="856"/>
  <c r="E35" i="856"/>
  <c r="H34" i="856"/>
  <c r="F34" i="856"/>
  <c r="E34" i="856"/>
  <c r="H33" i="856"/>
  <c r="F33" i="856"/>
  <c r="E33" i="856"/>
  <c r="H32" i="856"/>
  <c r="F32" i="856"/>
  <c r="E32" i="856"/>
  <c r="F31" i="856"/>
  <c r="E31" i="856"/>
  <c r="H30" i="856"/>
  <c r="F30" i="856"/>
  <c r="E30" i="856"/>
  <c r="H29" i="856"/>
  <c r="F29" i="856"/>
  <c r="E29" i="856"/>
  <c r="H28" i="856"/>
  <c r="F28" i="856"/>
  <c r="E28" i="856"/>
  <c r="H27" i="856"/>
  <c r="F27" i="856"/>
  <c r="E27" i="856"/>
  <c r="H26" i="856"/>
  <c r="F26" i="856"/>
  <c r="E26" i="856"/>
  <c r="H25" i="856"/>
  <c r="F25" i="856"/>
  <c r="E25" i="856"/>
  <c r="H24" i="856"/>
  <c r="F24" i="856"/>
  <c r="E24" i="856"/>
  <c r="H23" i="856"/>
  <c r="F23" i="856"/>
  <c r="E23" i="856"/>
  <c r="H22" i="856"/>
  <c r="F22" i="856"/>
  <c r="E22" i="856"/>
  <c r="H21" i="856"/>
  <c r="F21" i="856"/>
  <c r="E21" i="856"/>
  <c r="H20" i="856"/>
  <c r="F20" i="856"/>
  <c r="E20" i="856"/>
  <c r="H19" i="856"/>
  <c r="F19" i="856"/>
  <c r="E19" i="856"/>
  <c r="H18" i="856"/>
  <c r="F18" i="856"/>
  <c r="E18" i="856"/>
  <c r="H17" i="856"/>
  <c r="F17" i="856"/>
  <c r="E17" i="856"/>
  <c r="H16" i="856"/>
  <c r="F16" i="856"/>
  <c r="E16" i="856"/>
  <c r="H15" i="856"/>
  <c r="F15" i="856"/>
  <c r="E15" i="856"/>
  <c r="H14" i="856"/>
  <c r="F14" i="856"/>
  <c r="E14" i="856"/>
  <c r="H13" i="856"/>
  <c r="F13" i="856"/>
  <c r="E13" i="856"/>
  <c r="H12" i="856"/>
  <c r="F12" i="856"/>
  <c r="E12" i="856"/>
  <c r="H11" i="856"/>
  <c r="F11" i="856"/>
  <c r="E11" i="856"/>
  <c r="H10" i="856"/>
  <c r="F10" i="856"/>
  <c r="E10" i="856"/>
  <c r="H9" i="856"/>
  <c r="F9" i="856"/>
  <c r="E9" i="856"/>
  <c r="H8" i="856"/>
  <c r="F8" i="856"/>
  <c r="E8" i="856"/>
  <c r="H7" i="856"/>
  <c r="F7" i="856"/>
  <c r="E7" i="856"/>
  <c r="H6" i="856"/>
  <c r="F6" i="856"/>
  <c r="E6" i="856"/>
  <c r="H5" i="856"/>
  <c r="F5" i="856"/>
  <c r="E5" i="856"/>
  <c r="H4" i="856"/>
  <c r="F4" i="856"/>
  <c r="E4" i="856"/>
  <c r="H58" i="855" l="1"/>
  <c r="F58" i="855"/>
  <c r="E58" i="855"/>
  <c r="H57" i="855"/>
  <c r="F57" i="855"/>
  <c r="E57" i="855"/>
  <c r="H56" i="855"/>
  <c r="F56" i="855"/>
  <c r="E56" i="855"/>
  <c r="H55" i="855"/>
  <c r="F55" i="855"/>
  <c r="E55" i="855"/>
  <c r="H54" i="855"/>
  <c r="F54" i="855"/>
  <c r="E54" i="855"/>
  <c r="H53" i="855"/>
  <c r="F53" i="855"/>
  <c r="E53" i="855"/>
  <c r="H52" i="855"/>
  <c r="F52" i="855"/>
  <c r="E52" i="855"/>
  <c r="H51" i="855"/>
  <c r="F51" i="855"/>
  <c r="E51" i="855"/>
  <c r="H50" i="855"/>
  <c r="F50" i="855"/>
  <c r="E50" i="855"/>
  <c r="H49" i="855"/>
  <c r="F49" i="855"/>
  <c r="E49" i="855"/>
  <c r="H48" i="855"/>
  <c r="F48" i="855"/>
  <c r="E48" i="855"/>
  <c r="H47" i="855"/>
  <c r="F47" i="855"/>
  <c r="E47" i="855"/>
  <c r="H46" i="855"/>
  <c r="F46" i="855"/>
  <c r="E46" i="855"/>
  <c r="H45" i="855"/>
  <c r="F45" i="855"/>
  <c r="E45" i="855"/>
  <c r="H44" i="855"/>
  <c r="F44" i="855"/>
  <c r="E44" i="855"/>
  <c r="H43" i="855"/>
  <c r="F43" i="855"/>
  <c r="E43" i="855"/>
  <c r="H42" i="855"/>
  <c r="F42" i="855"/>
  <c r="E42" i="855"/>
  <c r="H41" i="855"/>
  <c r="F41" i="855"/>
  <c r="E41" i="855"/>
  <c r="H40" i="855"/>
  <c r="F40" i="855"/>
  <c r="E40" i="855"/>
  <c r="H39" i="855"/>
  <c r="F39" i="855"/>
  <c r="E39" i="855"/>
  <c r="H38" i="855"/>
  <c r="F38" i="855"/>
  <c r="E38" i="855"/>
  <c r="H37" i="855"/>
  <c r="F37" i="855"/>
  <c r="E37" i="855"/>
  <c r="H36" i="855"/>
  <c r="F36" i="855"/>
  <c r="E36" i="855"/>
  <c r="H35" i="855"/>
  <c r="F35" i="855"/>
  <c r="E35" i="855"/>
  <c r="H34" i="855"/>
  <c r="F34" i="855"/>
  <c r="E34" i="855"/>
  <c r="H33" i="855"/>
  <c r="F33" i="855"/>
  <c r="E33" i="855"/>
  <c r="H32" i="855"/>
  <c r="F32" i="855"/>
  <c r="E32" i="855"/>
  <c r="F31" i="855"/>
  <c r="E31" i="855"/>
  <c r="H30" i="855"/>
  <c r="F30" i="855"/>
  <c r="E30" i="855"/>
  <c r="H29" i="855"/>
  <c r="F29" i="855"/>
  <c r="E29" i="855"/>
  <c r="H28" i="855"/>
  <c r="F28" i="855"/>
  <c r="E28" i="855"/>
  <c r="H27" i="855"/>
  <c r="F27" i="855"/>
  <c r="E27" i="855"/>
  <c r="H26" i="855"/>
  <c r="F26" i="855"/>
  <c r="E26" i="855"/>
  <c r="H25" i="855"/>
  <c r="F25" i="855"/>
  <c r="E25" i="855"/>
  <c r="H24" i="855"/>
  <c r="F24" i="855"/>
  <c r="E24" i="855"/>
  <c r="H23" i="855"/>
  <c r="F23" i="855"/>
  <c r="E23" i="855"/>
  <c r="H22" i="855"/>
  <c r="F22" i="855"/>
  <c r="E22" i="855"/>
  <c r="H21" i="855"/>
  <c r="F21" i="855"/>
  <c r="E21" i="855"/>
  <c r="H20" i="855"/>
  <c r="F20" i="855"/>
  <c r="E20" i="855"/>
  <c r="H19" i="855"/>
  <c r="F19" i="855"/>
  <c r="E19" i="855"/>
  <c r="H18" i="855"/>
  <c r="F18" i="855"/>
  <c r="E18" i="855"/>
  <c r="H17" i="855"/>
  <c r="F17" i="855"/>
  <c r="E17" i="855"/>
  <c r="H16" i="855"/>
  <c r="F16" i="855"/>
  <c r="E16" i="855"/>
  <c r="H15" i="855"/>
  <c r="F15" i="855"/>
  <c r="E15" i="855"/>
  <c r="H14" i="855"/>
  <c r="F14" i="855"/>
  <c r="E14" i="855"/>
  <c r="H13" i="855"/>
  <c r="F13" i="855"/>
  <c r="E13" i="855"/>
  <c r="H12" i="855"/>
  <c r="F12" i="855"/>
  <c r="E12" i="855"/>
  <c r="H11" i="855"/>
  <c r="F11" i="855"/>
  <c r="E11" i="855"/>
  <c r="H10" i="855"/>
  <c r="F10" i="855"/>
  <c r="E10" i="855"/>
  <c r="H9" i="855"/>
  <c r="F9" i="855"/>
  <c r="E9" i="855"/>
  <c r="H8" i="855"/>
  <c r="F8" i="855"/>
  <c r="E8" i="855"/>
  <c r="H7" i="855"/>
  <c r="F7" i="855"/>
  <c r="E7" i="855"/>
  <c r="H6" i="855"/>
  <c r="F6" i="855"/>
  <c r="E6" i="855"/>
  <c r="H5" i="855"/>
  <c r="F5" i="855"/>
  <c r="E5" i="855"/>
  <c r="H4" i="855"/>
  <c r="F4" i="855"/>
  <c r="E4" i="855"/>
  <c r="H58" i="854" l="1"/>
  <c r="F58" i="854"/>
  <c r="E58" i="854"/>
  <c r="H57" i="854"/>
  <c r="F57" i="854"/>
  <c r="E57" i="854"/>
  <c r="H56" i="854"/>
  <c r="F56" i="854"/>
  <c r="E56" i="854"/>
  <c r="H55" i="854"/>
  <c r="F55" i="854"/>
  <c r="E55" i="854"/>
  <c r="H54" i="854"/>
  <c r="F54" i="854"/>
  <c r="E54" i="854"/>
  <c r="H53" i="854"/>
  <c r="F53" i="854"/>
  <c r="E53" i="854"/>
  <c r="H52" i="854"/>
  <c r="F52" i="854"/>
  <c r="E52" i="854"/>
  <c r="H51" i="854"/>
  <c r="F51" i="854"/>
  <c r="E51" i="854"/>
  <c r="H50" i="854"/>
  <c r="F50" i="854"/>
  <c r="E50" i="854"/>
  <c r="H49" i="854"/>
  <c r="F49" i="854"/>
  <c r="E49" i="854"/>
  <c r="H48" i="854"/>
  <c r="F48" i="854"/>
  <c r="E48" i="854"/>
  <c r="H47" i="854"/>
  <c r="F47" i="854"/>
  <c r="E47" i="854"/>
  <c r="H46" i="854"/>
  <c r="F46" i="854"/>
  <c r="E46" i="854"/>
  <c r="H45" i="854"/>
  <c r="F45" i="854"/>
  <c r="E45" i="854"/>
  <c r="H44" i="854"/>
  <c r="F44" i="854"/>
  <c r="E44" i="854"/>
  <c r="H43" i="854"/>
  <c r="F43" i="854"/>
  <c r="E43" i="854"/>
  <c r="H42" i="854"/>
  <c r="F42" i="854"/>
  <c r="E42" i="854"/>
  <c r="H41" i="854"/>
  <c r="F41" i="854"/>
  <c r="E41" i="854"/>
  <c r="H40" i="854"/>
  <c r="F40" i="854"/>
  <c r="E40" i="854"/>
  <c r="H39" i="854"/>
  <c r="F39" i="854"/>
  <c r="E39" i="854"/>
  <c r="H38" i="854"/>
  <c r="F38" i="854"/>
  <c r="E38" i="854"/>
  <c r="H37" i="854"/>
  <c r="F37" i="854"/>
  <c r="E37" i="854"/>
  <c r="H36" i="854"/>
  <c r="F36" i="854"/>
  <c r="E36" i="854"/>
  <c r="H35" i="854"/>
  <c r="F35" i="854"/>
  <c r="E35" i="854"/>
  <c r="H34" i="854"/>
  <c r="F34" i="854"/>
  <c r="E34" i="854"/>
  <c r="H33" i="854"/>
  <c r="F33" i="854"/>
  <c r="E33" i="854"/>
  <c r="H32" i="854"/>
  <c r="F32" i="854"/>
  <c r="E32" i="854"/>
  <c r="F31" i="854"/>
  <c r="E31" i="854"/>
  <c r="H30" i="854"/>
  <c r="F30" i="854"/>
  <c r="E30" i="854"/>
  <c r="H29" i="854"/>
  <c r="F29" i="854"/>
  <c r="E29" i="854"/>
  <c r="H28" i="854"/>
  <c r="F28" i="854"/>
  <c r="E28" i="854"/>
  <c r="H27" i="854"/>
  <c r="F27" i="854"/>
  <c r="E27" i="854"/>
  <c r="H26" i="854"/>
  <c r="F26" i="854"/>
  <c r="E26" i="854"/>
  <c r="H25" i="854"/>
  <c r="F25" i="854"/>
  <c r="E25" i="854"/>
  <c r="H24" i="854"/>
  <c r="F24" i="854"/>
  <c r="E24" i="854"/>
  <c r="H23" i="854"/>
  <c r="F23" i="854"/>
  <c r="E23" i="854"/>
  <c r="H22" i="854"/>
  <c r="F22" i="854"/>
  <c r="E22" i="854"/>
  <c r="H21" i="854"/>
  <c r="F21" i="854"/>
  <c r="E21" i="854"/>
  <c r="H20" i="854"/>
  <c r="F20" i="854"/>
  <c r="E20" i="854"/>
  <c r="H19" i="854"/>
  <c r="F19" i="854"/>
  <c r="E19" i="854"/>
  <c r="H18" i="854"/>
  <c r="F18" i="854"/>
  <c r="E18" i="854"/>
  <c r="H17" i="854"/>
  <c r="F17" i="854"/>
  <c r="E17" i="854"/>
  <c r="H16" i="854"/>
  <c r="F16" i="854"/>
  <c r="E16" i="854"/>
  <c r="H15" i="854"/>
  <c r="F15" i="854"/>
  <c r="E15" i="854"/>
  <c r="H14" i="854"/>
  <c r="F14" i="854"/>
  <c r="E14" i="854"/>
  <c r="H13" i="854"/>
  <c r="F13" i="854"/>
  <c r="E13" i="854"/>
  <c r="H12" i="854"/>
  <c r="F12" i="854"/>
  <c r="E12" i="854"/>
  <c r="H11" i="854"/>
  <c r="F11" i="854"/>
  <c r="E11" i="854"/>
  <c r="H10" i="854"/>
  <c r="F10" i="854"/>
  <c r="E10" i="854"/>
  <c r="H9" i="854"/>
  <c r="F9" i="854"/>
  <c r="E9" i="854"/>
  <c r="H8" i="854"/>
  <c r="F8" i="854"/>
  <c r="E8" i="854"/>
  <c r="H7" i="854"/>
  <c r="F7" i="854"/>
  <c r="E7" i="854"/>
  <c r="H6" i="854"/>
  <c r="F6" i="854"/>
  <c r="E6" i="854"/>
  <c r="H5" i="854"/>
  <c r="F5" i="854"/>
  <c r="E5" i="854"/>
  <c r="H4" i="854"/>
  <c r="F4" i="854"/>
  <c r="E4" i="854"/>
  <c r="H58" i="853"/>
  <c r="F58" i="853"/>
  <c r="E58" i="853"/>
  <c r="H57" i="853"/>
  <c r="F57" i="853"/>
  <c r="E57" i="853"/>
  <c r="H56" i="853"/>
  <c r="F56" i="853"/>
  <c r="E56" i="853"/>
  <c r="H55" i="853"/>
  <c r="F55" i="853"/>
  <c r="E55" i="853"/>
  <c r="H54" i="853"/>
  <c r="F54" i="853"/>
  <c r="E54" i="853"/>
  <c r="H53" i="853"/>
  <c r="F53" i="853"/>
  <c r="E53" i="853"/>
  <c r="H52" i="853"/>
  <c r="F52" i="853"/>
  <c r="E52" i="853"/>
  <c r="H51" i="853"/>
  <c r="F51" i="853"/>
  <c r="E51" i="853"/>
  <c r="H50" i="853"/>
  <c r="F50" i="853"/>
  <c r="E50" i="853"/>
  <c r="H49" i="853"/>
  <c r="F49" i="853"/>
  <c r="E49" i="853"/>
  <c r="H48" i="853"/>
  <c r="F48" i="853"/>
  <c r="E48" i="853"/>
  <c r="H47" i="853"/>
  <c r="F47" i="853"/>
  <c r="E47" i="853"/>
  <c r="H46" i="853"/>
  <c r="F46" i="853"/>
  <c r="E46" i="853"/>
  <c r="H45" i="853"/>
  <c r="F45" i="853"/>
  <c r="E45" i="853"/>
  <c r="H44" i="853"/>
  <c r="F44" i="853"/>
  <c r="E44" i="853"/>
  <c r="H43" i="853"/>
  <c r="F43" i="853"/>
  <c r="E43" i="853"/>
  <c r="H42" i="853"/>
  <c r="F42" i="853"/>
  <c r="E42" i="853"/>
  <c r="H41" i="853"/>
  <c r="F41" i="853"/>
  <c r="E41" i="853"/>
  <c r="H40" i="853"/>
  <c r="F40" i="853"/>
  <c r="E40" i="853"/>
  <c r="H39" i="853"/>
  <c r="F39" i="853"/>
  <c r="E39" i="853"/>
  <c r="H38" i="853"/>
  <c r="F38" i="853"/>
  <c r="E38" i="853"/>
  <c r="H37" i="853"/>
  <c r="F37" i="853"/>
  <c r="E37" i="853"/>
  <c r="H36" i="853"/>
  <c r="F36" i="853"/>
  <c r="E36" i="853"/>
  <c r="H35" i="853"/>
  <c r="F35" i="853"/>
  <c r="E35" i="853"/>
  <c r="H34" i="853"/>
  <c r="F34" i="853"/>
  <c r="E34" i="853"/>
  <c r="H33" i="853"/>
  <c r="F33" i="853"/>
  <c r="E33" i="853"/>
  <c r="H32" i="853"/>
  <c r="F32" i="853"/>
  <c r="E32" i="853"/>
  <c r="F31" i="853"/>
  <c r="E31" i="853"/>
  <c r="H30" i="853"/>
  <c r="F30" i="853"/>
  <c r="E30" i="853"/>
  <c r="H29" i="853"/>
  <c r="F29" i="853"/>
  <c r="E29" i="853"/>
  <c r="H28" i="853"/>
  <c r="F28" i="853"/>
  <c r="E28" i="853"/>
  <c r="H27" i="853"/>
  <c r="F27" i="853"/>
  <c r="E27" i="853"/>
  <c r="H26" i="853"/>
  <c r="F26" i="853"/>
  <c r="E26" i="853"/>
  <c r="H25" i="853"/>
  <c r="F25" i="853"/>
  <c r="E25" i="853"/>
  <c r="H24" i="853"/>
  <c r="F24" i="853"/>
  <c r="E24" i="853"/>
  <c r="H23" i="853"/>
  <c r="F23" i="853"/>
  <c r="E23" i="853"/>
  <c r="H22" i="853"/>
  <c r="F22" i="853"/>
  <c r="E22" i="853"/>
  <c r="H21" i="853"/>
  <c r="F21" i="853"/>
  <c r="E21" i="853"/>
  <c r="H20" i="853"/>
  <c r="F20" i="853"/>
  <c r="E20" i="853"/>
  <c r="H19" i="853"/>
  <c r="F19" i="853"/>
  <c r="E19" i="853"/>
  <c r="H18" i="853"/>
  <c r="F18" i="853"/>
  <c r="E18" i="853"/>
  <c r="H17" i="853"/>
  <c r="F17" i="853"/>
  <c r="E17" i="853"/>
  <c r="H16" i="853"/>
  <c r="F16" i="853"/>
  <c r="E16" i="853"/>
  <c r="H15" i="853"/>
  <c r="F15" i="853"/>
  <c r="E15" i="853"/>
  <c r="H14" i="853"/>
  <c r="F14" i="853"/>
  <c r="E14" i="853"/>
  <c r="H13" i="853"/>
  <c r="F13" i="853"/>
  <c r="E13" i="853"/>
  <c r="H12" i="853"/>
  <c r="F12" i="853"/>
  <c r="E12" i="853"/>
  <c r="H11" i="853"/>
  <c r="F11" i="853"/>
  <c r="E11" i="853"/>
  <c r="H10" i="853"/>
  <c r="F10" i="853"/>
  <c r="E10" i="853"/>
  <c r="H9" i="853"/>
  <c r="F9" i="853"/>
  <c r="E9" i="853"/>
  <c r="H8" i="853"/>
  <c r="F8" i="853"/>
  <c r="E8" i="853"/>
  <c r="H7" i="853"/>
  <c r="F7" i="853"/>
  <c r="E7" i="853"/>
  <c r="H6" i="853"/>
  <c r="F6" i="853"/>
  <c r="E6" i="853"/>
  <c r="H5" i="853"/>
  <c r="F5" i="853"/>
  <c r="E5" i="853"/>
  <c r="H4" i="853"/>
  <c r="F4" i="853"/>
  <c r="E4" i="853"/>
  <c r="H58" i="852"/>
  <c r="F58" i="852"/>
  <c r="E58" i="852"/>
  <c r="H57" i="852"/>
  <c r="F57" i="852"/>
  <c r="E57" i="852"/>
  <c r="H56" i="852"/>
  <c r="F56" i="852"/>
  <c r="E56" i="852"/>
  <c r="H55" i="852"/>
  <c r="F55" i="852"/>
  <c r="E55" i="852"/>
  <c r="H54" i="852"/>
  <c r="F54" i="852"/>
  <c r="E54" i="852"/>
  <c r="H53" i="852"/>
  <c r="F53" i="852"/>
  <c r="E53" i="852"/>
  <c r="H52" i="852"/>
  <c r="F52" i="852"/>
  <c r="E52" i="852"/>
  <c r="H51" i="852"/>
  <c r="F51" i="852"/>
  <c r="E51" i="852"/>
  <c r="H50" i="852"/>
  <c r="F50" i="852"/>
  <c r="E50" i="852"/>
  <c r="H49" i="852"/>
  <c r="F49" i="852"/>
  <c r="E49" i="852"/>
  <c r="H48" i="852"/>
  <c r="F48" i="852"/>
  <c r="E48" i="852"/>
  <c r="H47" i="852"/>
  <c r="F47" i="852"/>
  <c r="E47" i="852"/>
  <c r="H46" i="852"/>
  <c r="F46" i="852"/>
  <c r="E46" i="852"/>
  <c r="H45" i="852"/>
  <c r="F45" i="852"/>
  <c r="E45" i="852"/>
  <c r="H44" i="852"/>
  <c r="F44" i="852"/>
  <c r="E44" i="852"/>
  <c r="H43" i="852"/>
  <c r="F43" i="852"/>
  <c r="E43" i="852"/>
  <c r="H42" i="852"/>
  <c r="F42" i="852"/>
  <c r="E42" i="852"/>
  <c r="H41" i="852"/>
  <c r="F41" i="852"/>
  <c r="E41" i="852"/>
  <c r="H40" i="852"/>
  <c r="F40" i="852"/>
  <c r="E40" i="852"/>
  <c r="H39" i="852"/>
  <c r="F39" i="852"/>
  <c r="E39" i="852"/>
  <c r="H38" i="852"/>
  <c r="F38" i="852"/>
  <c r="E38" i="852"/>
  <c r="H37" i="852"/>
  <c r="F37" i="852"/>
  <c r="E37" i="852"/>
  <c r="H36" i="852"/>
  <c r="F36" i="852"/>
  <c r="E36" i="852"/>
  <c r="H35" i="852"/>
  <c r="F35" i="852"/>
  <c r="E35" i="852"/>
  <c r="H34" i="852"/>
  <c r="F34" i="852"/>
  <c r="E34" i="852"/>
  <c r="H33" i="852"/>
  <c r="F33" i="852"/>
  <c r="E33" i="852"/>
  <c r="H32" i="852"/>
  <c r="F32" i="852"/>
  <c r="E32" i="852"/>
  <c r="F31" i="852"/>
  <c r="E31" i="852"/>
  <c r="H30" i="852"/>
  <c r="F30" i="852"/>
  <c r="E30" i="852"/>
  <c r="H29" i="852"/>
  <c r="F29" i="852"/>
  <c r="E29" i="852"/>
  <c r="H28" i="852"/>
  <c r="F28" i="852"/>
  <c r="E28" i="852"/>
  <c r="H27" i="852"/>
  <c r="F27" i="852"/>
  <c r="E27" i="852"/>
  <c r="H26" i="852"/>
  <c r="F26" i="852"/>
  <c r="E26" i="852"/>
  <c r="H25" i="852"/>
  <c r="F25" i="852"/>
  <c r="E25" i="852"/>
  <c r="H24" i="852"/>
  <c r="F24" i="852"/>
  <c r="E24" i="852"/>
  <c r="H23" i="852"/>
  <c r="F23" i="852"/>
  <c r="E23" i="852"/>
  <c r="H22" i="852"/>
  <c r="F22" i="852"/>
  <c r="E22" i="852"/>
  <c r="H21" i="852"/>
  <c r="F21" i="852"/>
  <c r="E21" i="852"/>
  <c r="H20" i="852"/>
  <c r="F20" i="852"/>
  <c r="E20" i="852"/>
  <c r="H19" i="852"/>
  <c r="F19" i="852"/>
  <c r="E19" i="852"/>
  <c r="H18" i="852"/>
  <c r="F18" i="852"/>
  <c r="E18" i="852"/>
  <c r="H17" i="852"/>
  <c r="F17" i="852"/>
  <c r="E17" i="852"/>
  <c r="H16" i="852"/>
  <c r="F16" i="852"/>
  <c r="E16" i="852"/>
  <c r="H15" i="852"/>
  <c r="F15" i="852"/>
  <c r="E15" i="852"/>
  <c r="H14" i="852"/>
  <c r="F14" i="852"/>
  <c r="E14" i="852"/>
  <c r="H13" i="852"/>
  <c r="F13" i="852"/>
  <c r="E13" i="852"/>
  <c r="H12" i="852"/>
  <c r="F12" i="852"/>
  <c r="E12" i="852"/>
  <c r="H11" i="852"/>
  <c r="F11" i="852"/>
  <c r="E11" i="852"/>
  <c r="H10" i="852"/>
  <c r="F10" i="852"/>
  <c r="E10" i="852"/>
  <c r="H9" i="852"/>
  <c r="F9" i="852"/>
  <c r="E9" i="852"/>
  <c r="H8" i="852"/>
  <c r="F8" i="852"/>
  <c r="E8" i="852"/>
  <c r="H7" i="852"/>
  <c r="F7" i="852"/>
  <c r="E7" i="852"/>
  <c r="H6" i="852"/>
  <c r="F6" i="852"/>
  <c r="E6" i="852"/>
  <c r="H5" i="852"/>
  <c r="F5" i="852"/>
  <c r="E5" i="852"/>
  <c r="H4" i="852"/>
  <c r="F4" i="852"/>
  <c r="E4" i="852"/>
  <c r="H58" i="851" l="1"/>
  <c r="F58" i="851"/>
  <c r="E58" i="851"/>
  <c r="H57" i="851"/>
  <c r="F57" i="851"/>
  <c r="E57" i="851"/>
  <c r="H56" i="851"/>
  <c r="F56" i="851"/>
  <c r="E56" i="851"/>
  <c r="H55" i="851"/>
  <c r="F55" i="851"/>
  <c r="E55" i="851"/>
  <c r="H54" i="851"/>
  <c r="F54" i="851"/>
  <c r="E54" i="851"/>
  <c r="H53" i="851"/>
  <c r="F53" i="851"/>
  <c r="E53" i="851"/>
  <c r="H52" i="851"/>
  <c r="F52" i="851"/>
  <c r="E52" i="851"/>
  <c r="H51" i="851"/>
  <c r="F51" i="851"/>
  <c r="E51" i="851"/>
  <c r="H50" i="851"/>
  <c r="F50" i="851"/>
  <c r="E50" i="851"/>
  <c r="H49" i="851"/>
  <c r="F49" i="851"/>
  <c r="E49" i="851"/>
  <c r="H48" i="851"/>
  <c r="F48" i="851"/>
  <c r="E48" i="851"/>
  <c r="H47" i="851"/>
  <c r="F47" i="851"/>
  <c r="E47" i="851"/>
  <c r="H46" i="851"/>
  <c r="F46" i="851"/>
  <c r="E46" i="851"/>
  <c r="H45" i="851"/>
  <c r="F45" i="851"/>
  <c r="E45" i="851"/>
  <c r="H44" i="851"/>
  <c r="F44" i="851"/>
  <c r="E44" i="851"/>
  <c r="H43" i="851"/>
  <c r="F43" i="851"/>
  <c r="E43" i="851"/>
  <c r="H42" i="851"/>
  <c r="F42" i="851"/>
  <c r="E42" i="851"/>
  <c r="H41" i="851"/>
  <c r="F41" i="851"/>
  <c r="E41" i="851"/>
  <c r="H40" i="851"/>
  <c r="F40" i="851"/>
  <c r="E40" i="851"/>
  <c r="H39" i="851"/>
  <c r="F39" i="851"/>
  <c r="E39" i="851"/>
  <c r="H38" i="851"/>
  <c r="F38" i="851"/>
  <c r="E38" i="851"/>
  <c r="H37" i="851"/>
  <c r="F37" i="851"/>
  <c r="E37" i="851"/>
  <c r="H36" i="851"/>
  <c r="F36" i="851"/>
  <c r="E36" i="851"/>
  <c r="H35" i="851"/>
  <c r="F35" i="851"/>
  <c r="E35" i="851"/>
  <c r="H34" i="851"/>
  <c r="F34" i="851"/>
  <c r="E34" i="851"/>
  <c r="H33" i="851"/>
  <c r="F33" i="851"/>
  <c r="E33" i="851"/>
  <c r="H32" i="851"/>
  <c r="F32" i="851"/>
  <c r="E32" i="851"/>
  <c r="F31" i="851"/>
  <c r="E31" i="851"/>
  <c r="H30" i="851"/>
  <c r="F30" i="851"/>
  <c r="E30" i="851"/>
  <c r="H29" i="851"/>
  <c r="F29" i="851"/>
  <c r="E29" i="851"/>
  <c r="H28" i="851"/>
  <c r="F28" i="851"/>
  <c r="E28" i="851"/>
  <c r="H27" i="851"/>
  <c r="F27" i="851"/>
  <c r="E27" i="851"/>
  <c r="H26" i="851"/>
  <c r="F26" i="851"/>
  <c r="E26" i="851"/>
  <c r="H25" i="851"/>
  <c r="F25" i="851"/>
  <c r="E25" i="851"/>
  <c r="H24" i="851"/>
  <c r="F24" i="851"/>
  <c r="E24" i="851"/>
  <c r="H23" i="851"/>
  <c r="F23" i="851"/>
  <c r="E23" i="851"/>
  <c r="H22" i="851"/>
  <c r="F22" i="851"/>
  <c r="E22" i="851"/>
  <c r="H21" i="851"/>
  <c r="F21" i="851"/>
  <c r="E21" i="851"/>
  <c r="H20" i="851"/>
  <c r="F20" i="851"/>
  <c r="E20" i="851"/>
  <c r="H19" i="851"/>
  <c r="F19" i="851"/>
  <c r="E19" i="851"/>
  <c r="H18" i="851"/>
  <c r="F18" i="851"/>
  <c r="E18" i="851"/>
  <c r="H17" i="851"/>
  <c r="F17" i="851"/>
  <c r="E17" i="851"/>
  <c r="H16" i="851"/>
  <c r="F16" i="851"/>
  <c r="E16" i="851"/>
  <c r="H15" i="851"/>
  <c r="F15" i="851"/>
  <c r="E15" i="851"/>
  <c r="H14" i="851"/>
  <c r="F14" i="851"/>
  <c r="E14" i="851"/>
  <c r="H13" i="851"/>
  <c r="F13" i="851"/>
  <c r="E13" i="851"/>
  <c r="H12" i="851"/>
  <c r="F12" i="851"/>
  <c r="E12" i="851"/>
  <c r="H11" i="851"/>
  <c r="F11" i="851"/>
  <c r="E11" i="851"/>
  <c r="H10" i="851"/>
  <c r="F10" i="851"/>
  <c r="E10" i="851"/>
  <c r="H9" i="851"/>
  <c r="F9" i="851"/>
  <c r="E9" i="851"/>
  <c r="H8" i="851"/>
  <c r="F8" i="851"/>
  <c r="E8" i="851"/>
  <c r="H7" i="851"/>
  <c r="F7" i="851"/>
  <c r="E7" i="851"/>
  <c r="H6" i="851"/>
  <c r="F6" i="851"/>
  <c r="E6" i="851"/>
  <c r="H5" i="851"/>
  <c r="F5" i="851"/>
  <c r="E5" i="851"/>
  <c r="H4" i="851"/>
  <c r="F4" i="851"/>
  <c r="E4" i="851"/>
  <c r="H58" i="850" l="1"/>
  <c r="F58" i="850"/>
  <c r="E58" i="850"/>
  <c r="H57" i="850"/>
  <c r="F57" i="850"/>
  <c r="E57" i="850"/>
  <c r="H56" i="850"/>
  <c r="F56" i="850"/>
  <c r="E56" i="850"/>
  <c r="H55" i="850"/>
  <c r="F55" i="850"/>
  <c r="E55" i="850"/>
  <c r="H54" i="850"/>
  <c r="F54" i="850"/>
  <c r="E54" i="850"/>
  <c r="H53" i="850"/>
  <c r="F53" i="850"/>
  <c r="E53" i="850"/>
  <c r="H52" i="850"/>
  <c r="F52" i="850"/>
  <c r="E52" i="850"/>
  <c r="H51" i="850"/>
  <c r="F51" i="850"/>
  <c r="E51" i="850"/>
  <c r="H50" i="850"/>
  <c r="F50" i="850"/>
  <c r="E50" i="850"/>
  <c r="H49" i="850"/>
  <c r="F49" i="850"/>
  <c r="E49" i="850"/>
  <c r="H48" i="850"/>
  <c r="F48" i="850"/>
  <c r="E48" i="850"/>
  <c r="H47" i="850"/>
  <c r="F47" i="850"/>
  <c r="E47" i="850"/>
  <c r="H46" i="850"/>
  <c r="F46" i="850"/>
  <c r="E46" i="850"/>
  <c r="H45" i="850"/>
  <c r="F45" i="850"/>
  <c r="E45" i="850"/>
  <c r="H44" i="850"/>
  <c r="F44" i="850"/>
  <c r="E44" i="850"/>
  <c r="H43" i="850"/>
  <c r="F43" i="850"/>
  <c r="E43" i="850"/>
  <c r="H42" i="850"/>
  <c r="F42" i="850"/>
  <c r="E42" i="850"/>
  <c r="H41" i="850"/>
  <c r="F41" i="850"/>
  <c r="E41" i="850"/>
  <c r="H40" i="850"/>
  <c r="F40" i="850"/>
  <c r="E40" i="850"/>
  <c r="H39" i="850"/>
  <c r="F39" i="850"/>
  <c r="E39" i="850"/>
  <c r="H38" i="850"/>
  <c r="F38" i="850"/>
  <c r="E38" i="850"/>
  <c r="H37" i="850"/>
  <c r="F37" i="850"/>
  <c r="E37" i="850"/>
  <c r="H36" i="850"/>
  <c r="F36" i="850"/>
  <c r="E36" i="850"/>
  <c r="H35" i="850"/>
  <c r="F35" i="850"/>
  <c r="E35" i="850"/>
  <c r="H34" i="850"/>
  <c r="F34" i="850"/>
  <c r="E34" i="850"/>
  <c r="H33" i="850"/>
  <c r="F33" i="850"/>
  <c r="E33" i="850"/>
  <c r="H32" i="850"/>
  <c r="F32" i="850"/>
  <c r="E32" i="850"/>
  <c r="F31" i="850"/>
  <c r="E31" i="850"/>
  <c r="H30" i="850"/>
  <c r="F30" i="850"/>
  <c r="E30" i="850"/>
  <c r="H29" i="850"/>
  <c r="F29" i="850"/>
  <c r="E29" i="850"/>
  <c r="H28" i="850"/>
  <c r="F28" i="850"/>
  <c r="E28" i="850"/>
  <c r="H27" i="850"/>
  <c r="F27" i="850"/>
  <c r="E27" i="850"/>
  <c r="H26" i="850"/>
  <c r="F26" i="850"/>
  <c r="E26" i="850"/>
  <c r="H25" i="850"/>
  <c r="F25" i="850"/>
  <c r="E25" i="850"/>
  <c r="H24" i="850"/>
  <c r="F24" i="850"/>
  <c r="E24" i="850"/>
  <c r="H23" i="850"/>
  <c r="F23" i="850"/>
  <c r="E23" i="850"/>
  <c r="H22" i="850"/>
  <c r="F22" i="850"/>
  <c r="E22" i="850"/>
  <c r="H21" i="850"/>
  <c r="F21" i="850"/>
  <c r="E21" i="850"/>
  <c r="H20" i="850"/>
  <c r="F20" i="850"/>
  <c r="E20" i="850"/>
  <c r="H19" i="850"/>
  <c r="F19" i="850"/>
  <c r="E19" i="850"/>
  <c r="H18" i="850"/>
  <c r="F18" i="850"/>
  <c r="E18" i="850"/>
  <c r="H17" i="850"/>
  <c r="F17" i="850"/>
  <c r="E17" i="850"/>
  <c r="H16" i="850"/>
  <c r="F16" i="850"/>
  <c r="E16" i="850"/>
  <c r="H15" i="850"/>
  <c r="F15" i="850"/>
  <c r="E15" i="850"/>
  <c r="H14" i="850"/>
  <c r="F14" i="850"/>
  <c r="E14" i="850"/>
  <c r="H13" i="850"/>
  <c r="F13" i="850"/>
  <c r="E13" i="850"/>
  <c r="H12" i="850"/>
  <c r="F12" i="850"/>
  <c r="E12" i="850"/>
  <c r="H11" i="850"/>
  <c r="F11" i="850"/>
  <c r="E11" i="850"/>
  <c r="H10" i="850"/>
  <c r="F10" i="850"/>
  <c r="E10" i="850"/>
  <c r="H9" i="850"/>
  <c r="F9" i="850"/>
  <c r="E9" i="850"/>
  <c r="H8" i="850"/>
  <c r="F8" i="850"/>
  <c r="E8" i="850"/>
  <c r="H7" i="850"/>
  <c r="F7" i="850"/>
  <c r="E7" i="850"/>
  <c r="H6" i="850"/>
  <c r="F6" i="850"/>
  <c r="E6" i="850"/>
  <c r="H5" i="850"/>
  <c r="F5" i="850"/>
  <c r="E5" i="850"/>
  <c r="H4" i="850"/>
  <c r="F4" i="850"/>
  <c r="E4" i="850"/>
</calcChain>
</file>

<file path=xl/sharedStrings.xml><?xml version="1.0" encoding="utf-8"?>
<sst xmlns="http://schemas.openxmlformats.org/spreadsheetml/2006/main" count="1209" uniqueCount="115">
  <si>
    <t>Município</t>
  </si>
  <si>
    <t>Estação</t>
  </si>
  <si>
    <t>Índice</t>
  </si>
  <si>
    <t>Classificação</t>
  </si>
  <si>
    <t xml:space="preserve">Qualidade </t>
  </si>
  <si>
    <t>Poluentes</t>
  </si>
  <si>
    <t>Possíveis efeitos à saúde</t>
  </si>
  <si>
    <t>Zona da Mata</t>
  </si>
  <si>
    <t>Barra Longa Centro</t>
  </si>
  <si>
    <t>Gesteira</t>
  </si>
  <si>
    <t>Volta da Capela</t>
  </si>
  <si>
    <t>Central Metropolitana</t>
  </si>
  <si>
    <t>Belo Horizonte</t>
  </si>
  <si>
    <t>Centro Avenida do Contorno</t>
  </si>
  <si>
    <t xml:space="preserve">PUC Barreiro </t>
  </si>
  <si>
    <t>PUC São Gabriel</t>
  </si>
  <si>
    <t>Betim</t>
  </si>
  <si>
    <t>Alterosa</t>
  </si>
  <si>
    <t>Petrovale</t>
  </si>
  <si>
    <t>Brumadinho</t>
  </si>
  <si>
    <t xml:space="preserve">Centro - E. M. Pr. Vicente Assunção </t>
  </si>
  <si>
    <t>Comunidade do Feijão</t>
  </si>
  <si>
    <t xml:space="preserve">Parque da Cachoeira </t>
  </si>
  <si>
    <t>Jequitinhonha</t>
  </si>
  <si>
    <t xml:space="preserve">Conceição do Mato Dentro </t>
  </si>
  <si>
    <t xml:space="preserve">Aeroporto CMD </t>
  </si>
  <si>
    <t xml:space="preserve">Sapo </t>
  </si>
  <si>
    <t xml:space="preserve">Congonhas </t>
  </si>
  <si>
    <t>Jardim Profeta</t>
  </si>
  <si>
    <t xml:space="preserve">Lobo Leite </t>
  </si>
  <si>
    <t>Matriz</t>
  </si>
  <si>
    <t>Novo Plataforma</t>
  </si>
  <si>
    <t xml:space="preserve">Pires </t>
  </si>
  <si>
    <t xml:space="preserve">Leste Mineiro </t>
  </si>
  <si>
    <t>Coronel Fabriciano</t>
  </si>
  <si>
    <t>Senac</t>
  </si>
  <si>
    <t>Ibirité</t>
  </si>
  <si>
    <t>Cascata</t>
  </si>
  <si>
    <t>Piratininga</t>
  </si>
  <si>
    <t>Ipatinga</t>
  </si>
  <si>
    <t>Bom Retiro</t>
  </si>
  <si>
    <t>Cariru</t>
  </si>
  <si>
    <t>Cidade Nobre</t>
  </si>
  <si>
    <t>Veneza</t>
  </si>
  <si>
    <t>Itabira</t>
  </si>
  <si>
    <t>Mariana</t>
  </si>
  <si>
    <t xml:space="preserve">Paracatu de Baixo </t>
  </si>
  <si>
    <t xml:space="preserve">Central Metropolitana </t>
  </si>
  <si>
    <t>Ouro Preto</t>
  </si>
  <si>
    <t>Noroeste de Minas</t>
  </si>
  <si>
    <t>Paracatu</t>
  </si>
  <si>
    <t>Clube do União</t>
  </si>
  <si>
    <t>Copasa</t>
  </si>
  <si>
    <t>Lagoa Trindade Rodrigues</t>
  </si>
  <si>
    <t>São Domingos</t>
  </si>
  <si>
    <t>Sérgio Ulhoa</t>
  </si>
  <si>
    <t>Norte de Minas</t>
  </si>
  <si>
    <t>Pirapora</t>
  </si>
  <si>
    <t>SAAE</t>
  </si>
  <si>
    <t>Rio Doce</t>
  </si>
  <si>
    <t xml:space="preserve">Rio Doce </t>
  </si>
  <si>
    <t xml:space="preserve">Santana do Deserto  </t>
  </si>
  <si>
    <t>Santa Cruz do Escalvado</t>
  </si>
  <si>
    <t>Novo Soberbo</t>
  </si>
  <si>
    <t>São José da Lapa</t>
  </si>
  <si>
    <t>Célvia</t>
  </si>
  <si>
    <t>Centro</t>
  </si>
  <si>
    <t>Escola Municipal Filhinha Gama (Vila ICAL)</t>
  </si>
  <si>
    <t>Jardim Encantado</t>
  </si>
  <si>
    <t>Timóteo</t>
  </si>
  <si>
    <t>Escola Cecília Meireles</t>
  </si>
  <si>
    <t>Hospital Vital Brazil</t>
  </si>
  <si>
    <t>Sementinha</t>
  </si>
  <si>
    <t xml:space="preserve">SENAI/Centro de Formação Profissional </t>
  </si>
  <si>
    <t>Nota 1: N/D - Não disponível  devido à ausência de transmissão de dados para o período analisado.</t>
  </si>
  <si>
    <t> Nota 2: Valores sujeitos a alteração mediante validação técnica posterior.</t>
  </si>
  <si>
    <t>Qualidade</t>
  </si>
  <si>
    <t>Boa</t>
  </si>
  <si>
    <t>0 - 40</t>
  </si>
  <si>
    <t>-</t>
  </si>
  <si>
    <t>Moderada</t>
  </si>
  <si>
    <t>41 - 80</t>
  </si>
  <si>
    <t>Pessoas de grupos sensíveis (crianças, idosos e pessoas com doenças respiratórias e cardíacas) podem apresentar sintomas como tosse seca e cansaço. A população em geral não é afetada.</t>
  </si>
  <si>
    <t>Ruim</t>
  </si>
  <si>
    <t>81 - 120</t>
  </si>
  <si>
    <t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t>
  </si>
  <si>
    <t>Muito Ruim</t>
  </si>
  <si>
    <t>121 - 200</t>
  </si>
  <si>
    <t>Toda a população pode apresentar agravamento dos sintomas como tosse seca, cansaço, ardor nos olhos, nariz e garganta e ainda falta de ar e respiração ofegante. Efeitos ainda mais graves à saúde de grupos sensíveis (crianças, idosos e pessoas com doenças respiratórias e cardíacas).</t>
  </si>
  <si>
    <t>Péssima</t>
  </si>
  <si>
    <t>&gt;200</t>
  </si>
  <si>
    <t>Toda a população pode apresentar sérios riscos de manifestações de doenças respiratórias e cardiovasculares. Aumento de mortes prematuras em pessoas de grupos sensíveis.</t>
  </si>
  <si>
    <t>Fonte: Cetesb, 2019.</t>
  </si>
  <si>
    <t>Resolução CONAMA nº 491, de 19 de novembro de 2018.</t>
  </si>
  <si>
    <t xml:space="preserve">Informações: </t>
  </si>
  <si>
    <t>(31)3915-1122</t>
  </si>
  <si>
    <t>Centro Administrativo de Betim</t>
  </si>
  <si>
    <r>
      <t>Superintendência Regional de Meio Ambiente</t>
    </r>
    <r>
      <rPr>
        <b/>
        <vertAlign val="superscript"/>
        <sz val="10"/>
        <color rgb="FF000000"/>
        <rFont val="Arial"/>
        <family val="2"/>
      </rPr>
      <t>(1)</t>
    </r>
  </si>
  <si>
    <t>Santa Rita Durão</t>
  </si>
  <si>
    <t>Motas</t>
  </si>
  <si>
    <t>FUNAM</t>
  </si>
  <si>
    <t>Major Lage (Praça do Areão)</t>
  </si>
  <si>
    <t>Panorama (Escola PREMEN)</t>
  </si>
  <si>
    <t>Félix           (Fenix)</t>
  </si>
  <si>
    <t>Pará               (Vila Chacrinha)</t>
  </si>
  <si>
    <t>Dom Silvério</t>
  </si>
  <si>
    <t>Acaiaca</t>
  </si>
  <si>
    <t>Barra Longa</t>
  </si>
  <si>
    <t>Córregos</t>
  </si>
  <si>
    <t xml:space="preserve">Basílica </t>
  </si>
  <si>
    <t>Partículas Inaláveis (&lt;10µm)</t>
  </si>
  <si>
    <t>Ozônio</t>
  </si>
  <si>
    <t>Dióxido de Enxofre</t>
  </si>
  <si>
    <t>Partículas Respiráveis (PM2,5)</t>
  </si>
  <si>
    <t>Dióxido de Nitrogênio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</si>
</sst>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6FC0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28C10F"/>
        <bgColor rgb="FF000000"/>
      </patternFill>
    </fill>
    <fill>
      <patternFill patternType="solid">
        <fgColor rgb="FFEC6E18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933986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quotePrefix="1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0" borderId="0" xfId="0" applyFont="1" applyFill="1" applyBorder="1"/>
    <xf numFmtId="0" fontId="6" fillId="5" borderId="0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9" fillId="5" borderId="7" xfId="0" quotePrefix="1" applyFont="1" applyFill="1" applyBorder="1" applyAlignment="1">
      <alignment horizontal="center" vertical="center" wrapText="1"/>
    </xf>
    <xf numFmtId="0" fontId="9" fillId="5" borderId="8" xfId="0" quotePrefix="1" applyFont="1" applyFill="1" applyBorder="1" applyAlignment="1">
      <alignment horizontal="center" vertical="center" wrapText="1"/>
    </xf>
    <xf numFmtId="0" fontId="9" fillId="5" borderId="9" xfId="0" quotePrefix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6"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03/01/2024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04/01/2024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05/01/2024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06/01/2024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07/01/2024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08/01/2024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09/01/2024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"/>
  <sheetViews>
    <sheetView workbookViewId="0">
      <selection activeCell="H6" sqref="H6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6" customWidth="1"/>
    <col min="8" max="8" width="51.7109375" style="27" customWidth="1"/>
    <col min="9" max="16384" width="9.140625" style="2"/>
  </cols>
  <sheetData>
    <row r="1" spans="1:36" ht="96.75" customHeight="1" x14ac:dyDescent="0.25">
      <c r="A1" s="67"/>
      <c r="B1" s="67"/>
      <c r="C1" s="67"/>
      <c r="D1" s="67"/>
      <c r="E1" s="67"/>
      <c r="F1" s="67"/>
      <c r="G1" s="67"/>
      <c r="H1" s="6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8"/>
      <c r="B2" s="68"/>
      <c r="C2" s="68"/>
      <c r="D2" s="68"/>
      <c r="E2" s="68"/>
      <c r="F2" s="68"/>
      <c r="G2" s="68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97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11" customFormat="1" ht="75" customHeight="1" x14ac:dyDescent="0.2">
      <c r="A4" s="57" t="s">
        <v>7</v>
      </c>
      <c r="B4" s="30" t="s">
        <v>106</v>
      </c>
      <c r="C4" s="5" t="s">
        <v>106</v>
      </c>
      <c r="D4" s="6">
        <v>12</v>
      </c>
      <c r="E4" s="7">
        <f>IF(D4="","N/D",D4)</f>
        <v>12</v>
      </c>
      <c r="F4" s="8" t="str">
        <f>IF(D4="","",IF(D4&lt;=40,$A$65,IF(D4&lt;=80,$A$66,IF(D4&lt;=120,$A$67, IF(D4&lt;=200,$A$68,$A$69)))))</f>
        <v>Boa</v>
      </c>
      <c r="G4" s="9" t="s">
        <v>110</v>
      </c>
      <c r="H4" s="5" t="str">
        <f>IF(D4="","",IF(D4&lt;=40,$C$65,IF(D4&lt;=80,$C$66,IF(D4&lt;=120,$C$67,IF(D4&lt;=200,$C$68,IF(D4&gt;200,$C$69,))))))</f>
        <v>-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s="11" customFormat="1" ht="75" customHeight="1" x14ac:dyDescent="0.2">
      <c r="A5" s="59"/>
      <c r="B5" s="57" t="s">
        <v>107</v>
      </c>
      <c r="C5" s="5" t="s">
        <v>8</v>
      </c>
      <c r="D5" s="6">
        <v>17</v>
      </c>
      <c r="E5" s="7">
        <f t="shared" ref="E5:E58" si="0">IF(D5="","N/D",D5)</f>
        <v>17</v>
      </c>
      <c r="F5" s="8" t="str">
        <f t="shared" ref="F5:F58" si="1">IF(D5="","",IF(D5&lt;=40,$A$65,IF(D5&lt;=80,$A$66,IF(D5&lt;=120,$A$67, IF(D5&lt;=200,$A$68,$A$69)))))</f>
        <v>Boa</v>
      </c>
      <c r="G5" s="9" t="s">
        <v>110</v>
      </c>
      <c r="H5" s="5" t="str">
        <f t="shared" ref="H5:H57" si="2">IF(D5="","",IF(D5&lt;=40,$C$65,IF(D5&lt;=80,$C$66,IF(D5&lt;=120,$C$67,IF(D5&lt;=200,$C$68,IF(D5&gt;200,$C$69,))))))</f>
        <v>-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1" customFormat="1" ht="75" customHeight="1" x14ac:dyDescent="0.2">
      <c r="A6" s="59"/>
      <c r="B6" s="59"/>
      <c r="C6" s="5" t="s">
        <v>9</v>
      </c>
      <c r="D6" s="6">
        <v>13</v>
      </c>
      <c r="E6" s="7">
        <f t="shared" si="0"/>
        <v>13</v>
      </c>
      <c r="F6" s="8" t="str">
        <f t="shared" si="1"/>
        <v>Boa</v>
      </c>
      <c r="G6" s="9" t="s">
        <v>110</v>
      </c>
      <c r="H6" s="5" t="str">
        <f t="shared" si="2"/>
        <v>-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11" customFormat="1" ht="75" customHeight="1" x14ac:dyDescent="0.2">
      <c r="A7" s="58"/>
      <c r="B7" s="58"/>
      <c r="C7" s="5" t="s">
        <v>10</v>
      </c>
      <c r="D7" s="6">
        <v>10</v>
      </c>
      <c r="E7" s="7">
        <f t="shared" si="0"/>
        <v>10</v>
      </c>
      <c r="F7" s="8" t="str">
        <f t="shared" si="1"/>
        <v>Boa</v>
      </c>
      <c r="G7" s="9" t="s">
        <v>110</v>
      </c>
      <c r="H7" s="5" t="str">
        <f t="shared" si="2"/>
        <v>-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s="11" customFormat="1" ht="75" customHeight="1" x14ac:dyDescent="0.2">
      <c r="A8" s="57" t="s">
        <v>11</v>
      </c>
      <c r="B8" s="57" t="s">
        <v>12</v>
      </c>
      <c r="C8" s="5" t="s">
        <v>13</v>
      </c>
      <c r="D8" s="6">
        <v>8</v>
      </c>
      <c r="E8" s="7">
        <f t="shared" si="0"/>
        <v>8</v>
      </c>
      <c r="F8" s="8" t="str">
        <f t="shared" si="1"/>
        <v>Boa</v>
      </c>
      <c r="G8" s="9" t="s">
        <v>111</v>
      </c>
      <c r="H8" s="5" t="str">
        <f t="shared" si="2"/>
        <v>-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11" customFormat="1" ht="75" customHeight="1" x14ac:dyDescent="0.2">
      <c r="A9" s="59"/>
      <c r="B9" s="59"/>
      <c r="C9" s="30" t="s">
        <v>14</v>
      </c>
      <c r="D9" s="6">
        <v>16</v>
      </c>
      <c r="E9" s="7">
        <f t="shared" si="0"/>
        <v>16</v>
      </c>
      <c r="F9" s="8" t="str">
        <f t="shared" si="1"/>
        <v>Boa</v>
      </c>
      <c r="G9" s="9" t="s">
        <v>113</v>
      </c>
      <c r="H9" s="5" t="str">
        <f t="shared" si="2"/>
        <v>-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11" customFormat="1" ht="75" customHeight="1" x14ac:dyDescent="0.2">
      <c r="A10" s="58"/>
      <c r="B10" s="58"/>
      <c r="C10" s="5" t="s">
        <v>15</v>
      </c>
      <c r="D10" s="6">
        <v>21</v>
      </c>
      <c r="E10" s="7">
        <f t="shared" si="0"/>
        <v>21</v>
      </c>
      <c r="F10" s="8" t="str">
        <f t="shared" si="1"/>
        <v>Boa</v>
      </c>
      <c r="G10" s="9" t="s">
        <v>111</v>
      </c>
      <c r="H10" s="5" t="str">
        <f t="shared" si="2"/>
        <v>-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75" customHeight="1" x14ac:dyDescent="0.25">
      <c r="A11" s="57" t="s">
        <v>11</v>
      </c>
      <c r="B11" s="55" t="s">
        <v>16</v>
      </c>
      <c r="C11" s="5" t="s">
        <v>17</v>
      </c>
      <c r="D11" s="6">
        <v>16</v>
      </c>
      <c r="E11" s="7">
        <f t="shared" si="0"/>
        <v>16</v>
      </c>
      <c r="F11" s="8" t="str">
        <f t="shared" si="1"/>
        <v>Boa</v>
      </c>
      <c r="G11" s="9" t="s">
        <v>110</v>
      </c>
      <c r="H11" s="5" t="str">
        <f t="shared" si="2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1" customFormat="1" ht="78" customHeight="1" x14ac:dyDescent="0.2">
      <c r="A12" s="59"/>
      <c r="B12" s="60"/>
      <c r="C12" s="5" t="s">
        <v>96</v>
      </c>
      <c r="D12" s="6">
        <v>8</v>
      </c>
      <c r="E12" s="7">
        <f t="shared" si="0"/>
        <v>8</v>
      </c>
      <c r="F12" s="8" t="str">
        <f t="shared" si="1"/>
        <v>Boa</v>
      </c>
      <c r="G12" s="9" t="s">
        <v>110</v>
      </c>
      <c r="H12" s="5" t="str">
        <f t="shared" si="2"/>
        <v>-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s="11" customFormat="1" ht="75" customHeight="1" x14ac:dyDescent="0.2">
      <c r="A13" s="58"/>
      <c r="B13" s="56"/>
      <c r="C13" s="5" t="s">
        <v>18</v>
      </c>
      <c r="D13" s="6">
        <v>64</v>
      </c>
      <c r="E13" s="7">
        <f t="shared" si="0"/>
        <v>64</v>
      </c>
      <c r="F13" s="8" t="str">
        <f t="shared" si="1"/>
        <v>Moderada</v>
      </c>
      <c r="G13" s="9" t="s">
        <v>112</v>
      </c>
      <c r="H13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s="11" customFormat="1" ht="75" customHeight="1" x14ac:dyDescent="0.2">
      <c r="A14" s="57" t="s">
        <v>11</v>
      </c>
      <c r="B14" s="57" t="s">
        <v>19</v>
      </c>
      <c r="C14" s="5" t="s">
        <v>20</v>
      </c>
      <c r="D14" s="6">
        <v>7</v>
      </c>
      <c r="E14" s="7">
        <f t="shared" si="0"/>
        <v>7</v>
      </c>
      <c r="F14" s="8" t="str">
        <f t="shared" si="1"/>
        <v>Boa</v>
      </c>
      <c r="G14" s="9" t="s">
        <v>110</v>
      </c>
      <c r="H14" s="5" t="str">
        <f t="shared" si="2"/>
        <v>-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11" customFormat="1" ht="75" customHeight="1" x14ac:dyDescent="0.2">
      <c r="A15" s="59"/>
      <c r="B15" s="59"/>
      <c r="C15" s="5" t="s">
        <v>21</v>
      </c>
      <c r="D15" s="6">
        <v>9</v>
      </c>
      <c r="E15" s="7">
        <f t="shared" si="0"/>
        <v>9</v>
      </c>
      <c r="F15" s="8" t="str">
        <f t="shared" si="1"/>
        <v>Boa</v>
      </c>
      <c r="G15" s="9" t="s">
        <v>110</v>
      </c>
      <c r="H15" s="5" t="str">
        <f t="shared" si="2"/>
        <v>-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s="11" customFormat="1" ht="75" customHeight="1" x14ac:dyDescent="0.2">
      <c r="A16" s="58"/>
      <c r="B16" s="58"/>
      <c r="C16" s="5" t="s">
        <v>22</v>
      </c>
      <c r="D16" s="6">
        <v>7</v>
      </c>
      <c r="E16" s="7">
        <f t="shared" si="0"/>
        <v>7</v>
      </c>
      <c r="F16" s="8" t="str">
        <f t="shared" si="1"/>
        <v>Boa</v>
      </c>
      <c r="G16" s="9" t="s">
        <v>110</v>
      </c>
      <c r="H16" s="5" t="str">
        <f t="shared" si="2"/>
        <v>-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11" customFormat="1" ht="75" customHeight="1" x14ac:dyDescent="0.2">
      <c r="A17" s="57" t="s">
        <v>23</v>
      </c>
      <c r="B17" s="57" t="s">
        <v>24</v>
      </c>
      <c r="C17" s="5" t="s">
        <v>25</v>
      </c>
      <c r="D17" s="6">
        <v>17</v>
      </c>
      <c r="E17" s="7">
        <f t="shared" si="0"/>
        <v>17</v>
      </c>
      <c r="F17" s="8" t="str">
        <f t="shared" si="1"/>
        <v>Boa</v>
      </c>
      <c r="G17" s="9" t="s">
        <v>110</v>
      </c>
      <c r="H17" s="5" t="str">
        <f t="shared" si="2"/>
        <v>-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s="11" customFormat="1" ht="75" customHeight="1" x14ac:dyDescent="0.2">
      <c r="A18" s="59"/>
      <c r="B18" s="59"/>
      <c r="C18" s="5" t="s">
        <v>108</v>
      </c>
      <c r="D18" s="6">
        <v>30</v>
      </c>
      <c r="E18" s="7">
        <f t="shared" si="0"/>
        <v>30</v>
      </c>
      <c r="F18" s="8" t="str">
        <f t="shared" si="1"/>
        <v>Boa</v>
      </c>
      <c r="G18" s="9" t="s">
        <v>113</v>
      </c>
      <c r="H18" s="5" t="str">
        <f t="shared" si="2"/>
        <v>-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s="11" customFormat="1" ht="75" customHeight="1" x14ac:dyDescent="0.2">
      <c r="A19" s="58"/>
      <c r="B19" s="58"/>
      <c r="C19" s="5" t="s">
        <v>26</v>
      </c>
      <c r="D19" s="6">
        <v>17</v>
      </c>
      <c r="E19" s="7">
        <f t="shared" si="0"/>
        <v>17</v>
      </c>
      <c r="F19" s="8" t="str">
        <f t="shared" si="1"/>
        <v>Boa</v>
      </c>
      <c r="G19" s="9" t="s">
        <v>110</v>
      </c>
      <c r="H19" s="5" t="str">
        <f t="shared" si="2"/>
        <v>-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s="11" customFormat="1" ht="75" customHeight="1" x14ac:dyDescent="0.2">
      <c r="A20" s="57" t="s">
        <v>11</v>
      </c>
      <c r="B20" s="57" t="s">
        <v>27</v>
      </c>
      <c r="C20" s="5" t="s">
        <v>109</v>
      </c>
      <c r="D20" s="6">
        <v>14</v>
      </c>
      <c r="E20" s="7">
        <f t="shared" si="0"/>
        <v>14</v>
      </c>
      <c r="F20" s="8" t="str">
        <f t="shared" si="1"/>
        <v>Boa</v>
      </c>
      <c r="G20" s="9" t="s">
        <v>113</v>
      </c>
      <c r="H20" s="5" t="str">
        <f t="shared" si="2"/>
        <v>-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s="11" customFormat="1" ht="75" customHeight="1" x14ac:dyDescent="0.2">
      <c r="A21" s="59"/>
      <c r="B21" s="59"/>
      <c r="C21" s="5" t="s">
        <v>28</v>
      </c>
      <c r="D21" s="6">
        <v>19</v>
      </c>
      <c r="E21" s="7">
        <f t="shared" si="0"/>
        <v>19</v>
      </c>
      <c r="F21" s="8" t="str">
        <f t="shared" si="1"/>
        <v>Boa</v>
      </c>
      <c r="G21" s="9" t="s">
        <v>110</v>
      </c>
      <c r="H21" s="5" t="str">
        <f t="shared" si="2"/>
        <v>-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s="11" customFormat="1" ht="75" customHeight="1" x14ac:dyDescent="0.2">
      <c r="A22" s="59"/>
      <c r="B22" s="59"/>
      <c r="C22" s="5" t="s">
        <v>29</v>
      </c>
      <c r="D22" s="6">
        <v>29</v>
      </c>
      <c r="E22" s="7">
        <f t="shared" si="0"/>
        <v>29</v>
      </c>
      <c r="F22" s="8" t="str">
        <f t="shared" si="1"/>
        <v>Boa</v>
      </c>
      <c r="G22" s="9" t="s">
        <v>111</v>
      </c>
      <c r="H22" s="5" t="str">
        <f t="shared" si="2"/>
        <v>-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s="11" customFormat="1" ht="75" customHeight="1" x14ac:dyDescent="0.2">
      <c r="A23" s="59"/>
      <c r="B23" s="59"/>
      <c r="C23" s="5" t="s">
        <v>30</v>
      </c>
      <c r="D23" s="6">
        <v>14</v>
      </c>
      <c r="E23" s="7">
        <f t="shared" si="0"/>
        <v>14</v>
      </c>
      <c r="F23" s="8" t="str">
        <f t="shared" si="1"/>
        <v>Boa</v>
      </c>
      <c r="G23" s="9" t="s">
        <v>110</v>
      </c>
      <c r="H23" s="5" t="str">
        <f t="shared" si="2"/>
        <v>-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s="11" customFormat="1" ht="75" customHeight="1" x14ac:dyDescent="0.2">
      <c r="A24" s="59"/>
      <c r="B24" s="59"/>
      <c r="C24" s="5" t="s">
        <v>31</v>
      </c>
      <c r="D24" s="6">
        <v>13</v>
      </c>
      <c r="E24" s="7">
        <f t="shared" si="0"/>
        <v>13</v>
      </c>
      <c r="F24" s="8" t="str">
        <f t="shared" si="1"/>
        <v>Boa</v>
      </c>
      <c r="G24" s="9" t="s">
        <v>110</v>
      </c>
      <c r="H24" s="5" t="str">
        <f t="shared" si="2"/>
        <v>-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s="11" customFormat="1" ht="75" customHeight="1" x14ac:dyDescent="0.2">
      <c r="A25" s="58"/>
      <c r="B25" s="58"/>
      <c r="C25" s="5" t="s">
        <v>32</v>
      </c>
      <c r="D25" s="6">
        <v>16</v>
      </c>
      <c r="E25" s="7">
        <f t="shared" si="0"/>
        <v>16</v>
      </c>
      <c r="F25" s="8" t="str">
        <f t="shared" si="1"/>
        <v>Boa</v>
      </c>
      <c r="G25" s="9" t="s">
        <v>110</v>
      </c>
      <c r="H25" s="5" t="str">
        <f t="shared" si="2"/>
        <v>-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s="11" customFormat="1" ht="75" customHeight="1" x14ac:dyDescent="0.2">
      <c r="A26" s="8" t="s">
        <v>33</v>
      </c>
      <c r="B26" s="5" t="s">
        <v>34</v>
      </c>
      <c r="C26" s="5" t="s">
        <v>35</v>
      </c>
      <c r="D26" s="6">
        <v>14</v>
      </c>
      <c r="E26" s="7">
        <f t="shared" si="0"/>
        <v>14</v>
      </c>
      <c r="F26" s="8" t="str">
        <f t="shared" si="1"/>
        <v>Boa</v>
      </c>
      <c r="G26" s="9" t="s">
        <v>113</v>
      </c>
      <c r="H26" s="5" t="str">
        <f t="shared" si="2"/>
        <v>-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s="11" customFormat="1" ht="75" customHeight="1" x14ac:dyDescent="0.2">
      <c r="A27" s="29" t="s">
        <v>7</v>
      </c>
      <c r="B27" s="30" t="s">
        <v>105</v>
      </c>
      <c r="C27" s="5" t="s">
        <v>105</v>
      </c>
      <c r="D27" s="6">
        <v>8</v>
      </c>
      <c r="E27" s="7">
        <f t="shared" si="0"/>
        <v>8</v>
      </c>
      <c r="F27" s="8" t="str">
        <f t="shared" si="1"/>
        <v>Boa</v>
      </c>
      <c r="G27" s="9" t="s">
        <v>110</v>
      </c>
      <c r="H27" s="5" t="str">
        <f t="shared" si="2"/>
        <v>-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s="11" customFormat="1" ht="75" customHeight="1" x14ac:dyDescent="0.2">
      <c r="A28" s="57" t="s">
        <v>11</v>
      </c>
      <c r="B28" s="55" t="s">
        <v>36</v>
      </c>
      <c r="C28" s="5" t="s">
        <v>37</v>
      </c>
      <c r="D28" s="6">
        <v>20</v>
      </c>
      <c r="E28" s="7">
        <f t="shared" si="0"/>
        <v>20</v>
      </c>
      <c r="F28" s="8" t="str">
        <f t="shared" si="1"/>
        <v>Boa</v>
      </c>
      <c r="G28" s="9" t="s">
        <v>112</v>
      </c>
      <c r="H28" s="5" t="str">
        <f t="shared" si="2"/>
        <v>-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s="11" customFormat="1" ht="75" customHeight="1" x14ac:dyDescent="0.2">
      <c r="A29" s="58"/>
      <c r="B29" s="56"/>
      <c r="C29" s="5" t="s">
        <v>38</v>
      </c>
      <c r="D29" s="6">
        <v>11</v>
      </c>
      <c r="E29" s="7">
        <f t="shared" si="0"/>
        <v>11</v>
      </c>
      <c r="F29" s="8" t="str">
        <f t="shared" si="1"/>
        <v>Boa</v>
      </c>
      <c r="G29" s="9" t="s">
        <v>114</v>
      </c>
      <c r="H29" s="5" t="str">
        <f t="shared" si="2"/>
        <v>-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s="11" customFormat="1" ht="75" customHeight="1" x14ac:dyDescent="0.2">
      <c r="A30" s="55" t="s">
        <v>33</v>
      </c>
      <c r="B30" s="55" t="s">
        <v>39</v>
      </c>
      <c r="C30" s="5" t="s">
        <v>40</v>
      </c>
      <c r="D30" s="6">
        <v>13</v>
      </c>
      <c r="E30" s="7">
        <f t="shared" si="0"/>
        <v>13</v>
      </c>
      <c r="F30" s="8" t="str">
        <f t="shared" si="1"/>
        <v>Boa</v>
      </c>
      <c r="G30" s="9" t="s">
        <v>110</v>
      </c>
      <c r="H30" s="5" t="str">
        <f t="shared" si="2"/>
        <v>-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s="11" customFormat="1" ht="75" customHeight="1" x14ac:dyDescent="0.2">
      <c r="A31" s="60"/>
      <c r="B31" s="60"/>
      <c r="C31" s="5" t="s">
        <v>41</v>
      </c>
      <c r="D31" s="6">
        <v>22</v>
      </c>
      <c r="E31" s="7">
        <f t="shared" si="0"/>
        <v>22</v>
      </c>
      <c r="F31" s="8" t="str">
        <f t="shared" si="1"/>
        <v>Boa</v>
      </c>
      <c r="G31" s="9" t="s">
        <v>111</v>
      </c>
      <c r="H31" s="5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11" customFormat="1" ht="75" customHeight="1" x14ac:dyDescent="0.2">
      <c r="A32" s="60"/>
      <c r="B32" s="60"/>
      <c r="C32" s="5" t="s">
        <v>42</v>
      </c>
      <c r="D32" s="6">
        <v>19</v>
      </c>
      <c r="E32" s="7">
        <f t="shared" si="0"/>
        <v>19</v>
      </c>
      <c r="F32" s="8" t="str">
        <f t="shared" si="1"/>
        <v>Boa</v>
      </c>
      <c r="G32" s="9" t="s">
        <v>111</v>
      </c>
      <c r="H32" s="5" t="str">
        <f t="shared" si="2"/>
        <v>-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s="11" customFormat="1" ht="75" customHeight="1" x14ac:dyDescent="0.2">
      <c r="A33" s="56"/>
      <c r="B33" s="56"/>
      <c r="C33" s="5" t="s">
        <v>43</v>
      </c>
      <c r="D33" s="6">
        <v>18</v>
      </c>
      <c r="E33" s="7">
        <f t="shared" si="0"/>
        <v>18</v>
      </c>
      <c r="F33" s="8" t="str">
        <f t="shared" si="1"/>
        <v>Boa</v>
      </c>
      <c r="G33" s="9" t="s">
        <v>111</v>
      </c>
      <c r="H33" s="5" t="str">
        <f t="shared" si="2"/>
        <v>-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s="11" customFormat="1" ht="75" customHeight="1" x14ac:dyDescent="0.2">
      <c r="A34" s="55" t="s">
        <v>33</v>
      </c>
      <c r="B34" s="55" t="s">
        <v>44</v>
      </c>
      <c r="C34" s="5" t="s">
        <v>103</v>
      </c>
      <c r="D34" s="6">
        <v>9</v>
      </c>
      <c r="E34" s="7">
        <f t="shared" si="0"/>
        <v>9</v>
      </c>
      <c r="F34" s="8" t="str">
        <f t="shared" si="1"/>
        <v>Boa</v>
      </c>
      <c r="G34" s="9" t="s">
        <v>113</v>
      </c>
      <c r="H34" s="5" t="str">
        <f t="shared" si="2"/>
        <v>-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s="11" customFormat="1" ht="75" customHeight="1" x14ac:dyDescent="0.2">
      <c r="A35" s="60"/>
      <c r="B35" s="60"/>
      <c r="C35" s="5" t="s">
        <v>101</v>
      </c>
      <c r="D35" s="6">
        <v>5</v>
      </c>
      <c r="E35" s="7">
        <f t="shared" si="0"/>
        <v>5</v>
      </c>
      <c r="F35" s="8" t="str">
        <f t="shared" si="1"/>
        <v>Boa</v>
      </c>
      <c r="G35" s="9" t="s">
        <v>110</v>
      </c>
      <c r="H35" s="5" t="str">
        <f t="shared" si="2"/>
        <v>-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s="11" customFormat="1" ht="75" customHeight="1" x14ac:dyDescent="0.2">
      <c r="A36" s="60"/>
      <c r="B36" s="60"/>
      <c r="C36" s="5" t="s">
        <v>102</v>
      </c>
      <c r="D36" s="6">
        <v>8</v>
      </c>
      <c r="E36" s="7">
        <f t="shared" si="0"/>
        <v>8</v>
      </c>
      <c r="F36" s="8" t="str">
        <f t="shared" si="1"/>
        <v>Boa</v>
      </c>
      <c r="G36" s="9" t="s">
        <v>113</v>
      </c>
      <c r="H36" s="5" t="str">
        <f t="shared" si="2"/>
        <v>-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s="11" customFormat="1" ht="75" customHeight="1" x14ac:dyDescent="0.2">
      <c r="A37" s="56"/>
      <c r="B37" s="56"/>
      <c r="C37" s="5" t="s">
        <v>104</v>
      </c>
      <c r="D37" s="6">
        <v>9</v>
      </c>
      <c r="E37" s="7">
        <f t="shared" si="0"/>
        <v>9</v>
      </c>
      <c r="F37" s="8" t="str">
        <f t="shared" si="1"/>
        <v>Boa</v>
      </c>
      <c r="G37" s="9" t="s">
        <v>110</v>
      </c>
      <c r="H37" s="5" t="str">
        <f t="shared" si="2"/>
        <v>-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s="11" customFormat="1" ht="75" customHeight="1" x14ac:dyDescent="0.2">
      <c r="A38" s="57" t="s">
        <v>11</v>
      </c>
      <c r="B38" s="57" t="s">
        <v>45</v>
      </c>
      <c r="C38" s="5" t="s">
        <v>98</v>
      </c>
      <c r="D38" s="6">
        <v>14</v>
      </c>
      <c r="E38" s="7">
        <f t="shared" si="0"/>
        <v>14</v>
      </c>
      <c r="F38" s="8" t="str">
        <f t="shared" si="1"/>
        <v>Boa</v>
      </c>
      <c r="G38" s="9" t="s">
        <v>113</v>
      </c>
      <c r="H38" s="5" t="str">
        <f t="shared" si="2"/>
        <v>-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s="11" customFormat="1" ht="71.25" customHeight="1" x14ac:dyDescent="0.2">
      <c r="A39" s="58"/>
      <c r="B39" s="58"/>
      <c r="C39" s="5" t="s">
        <v>46</v>
      </c>
      <c r="D39" s="6">
        <v>18</v>
      </c>
      <c r="E39" s="7">
        <f t="shared" si="0"/>
        <v>18</v>
      </c>
      <c r="F39" s="8" t="str">
        <f t="shared" si="1"/>
        <v>Boa</v>
      </c>
      <c r="G39" s="9" t="s">
        <v>110</v>
      </c>
      <c r="H39" s="5" t="str">
        <f t="shared" si="2"/>
        <v>-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s="11" customFormat="1" ht="75" customHeight="1" x14ac:dyDescent="0.2">
      <c r="A40" s="31" t="s">
        <v>47</v>
      </c>
      <c r="B40" s="5" t="s">
        <v>48</v>
      </c>
      <c r="C40" s="5" t="s">
        <v>99</v>
      </c>
      <c r="D40" s="6">
        <v>13</v>
      </c>
      <c r="E40" s="7">
        <f t="shared" si="0"/>
        <v>13</v>
      </c>
      <c r="F40" s="8" t="str">
        <f t="shared" si="1"/>
        <v>Boa</v>
      </c>
      <c r="G40" s="9" t="s">
        <v>110</v>
      </c>
      <c r="H40" s="5" t="str">
        <f t="shared" si="2"/>
        <v>-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s="11" customFormat="1" ht="75" customHeight="1" x14ac:dyDescent="0.2">
      <c r="A41" s="57" t="s">
        <v>49</v>
      </c>
      <c r="B41" s="57" t="s">
        <v>50</v>
      </c>
      <c r="C41" s="5" t="s">
        <v>51</v>
      </c>
      <c r="D41" s="6">
        <v>8</v>
      </c>
      <c r="E41" s="7">
        <f t="shared" si="0"/>
        <v>8</v>
      </c>
      <c r="F41" s="8" t="str">
        <f t="shared" si="1"/>
        <v>Boa</v>
      </c>
      <c r="G41" s="9" t="s">
        <v>110</v>
      </c>
      <c r="H41" s="5" t="str">
        <f t="shared" si="2"/>
        <v>-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s="11" customFormat="1" ht="75" customHeight="1" x14ac:dyDescent="0.2">
      <c r="A42" s="59"/>
      <c r="B42" s="59"/>
      <c r="C42" s="5" t="s">
        <v>52</v>
      </c>
      <c r="D42" s="6"/>
      <c r="E42" s="7" t="str">
        <f t="shared" si="0"/>
        <v>N/D</v>
      </c>
      <c r="F42" s="8" t="str">
        <f t="shared" si="1"/>
        <v/>
      </c>
      <c r="G42" s="9"/>
      <c r="H42" s="5" t="str">
        <f t="shared" si="2"/>
        <v/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s="11" customFormat="1" ht="75" customHeight="1" x14ac:dyDescent="0.2">
      <c r="A43" s="59"/>
      <c r="B43" s="59"/>
      <c r="C43" s="30" t="s">
        <v>53</v>
      </c>
      <c r="D43" s="6">
        <v>8</v>
      </c>
      <c r="E43" s="7">
        <f t="shared" si="0"/>
        <v>8</v>
      </c>
      <c r="F43" s="8" t="str">
        <f t="shared" si="1"/>
        <v>Boa</v>
      </c>
      <c r="G43" s="9" t="s">
        <v>110</v>
      </c>
      <c r="H43" s="5" t="str">
        <f t="shared" si="2"/>
        <v>-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s="11" customFormat="1" ht="75" customHeight="1" x14ac:dyDescent="0.2">
      <c r="A44" s="59"/>
      <c r="B44" s="59"/>
      <c r="C44" s="30" t="s">
        <v>54</v>
      </c>
      <c r="D44" s="6"/>
      <c r="E44" s="7" t="str">
        <f t="shared" si="0"/>
        <v>N/D</v>
      </c>
      <c r="F44" s="8" t="str">
        <f t="shared" si="1"/>
        <v/>
      </c>
      <c r="G44" s="9"/>
      <c r="H44" s="5" t="str">
        <f t="shared" si="2"/>
        <v/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s="11" customFormat="1" ht="75" customHeight="1" x14ac:dyDescent="0.2">
      <c r="A45" s="58"/>
      <c r="B45" s="58"/>
      <c r="C45" s="30" t="s">
        <v>55</v>
      </c>
      <c r="D45" s="6">
        <v>14</v>
      </c>
      <c r="E45" s="7">
        <f>IF(D45="","N/D",D45)</f>
        <v>14</v>
      </c>
      <c r="F45" s="8" t="str">
        <f t="shared" si="1"/>
        <v>Boa</v>
      </c>
      <c r="G45" s="9" t="s">
        <v>113</v>
      </c>
      <c r="H45" s="5" t="str">
        <f t="shared" si="2"/>
        <v>-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s="11" customFormat="1" ht="75" customHeight="1" x14ac:dyDescent="0.2">
      <c r="A46" s="55" t="s">
        <v>56</v>
      </c>
      <c r="B46" s="57" t="s">
        <v>57</v>
      </c>
      <c r="C46" s="5" t="s">
        <v>100</v>
      </c>
      <c r="D46" s="6">
        <v>11</v>
      </c>
      <c r="E46" s="7">
        <f t="shared" si="0"/>
        <v>11</v>
      </c>
      <c r="F46" s="8" t="str">
        <f t="shared" si="1"/>
        <v>Boa</v>
      </c>
      <c r="G46" s="9" t="s">
        <v>110</v>
      </c>
      <c r="H46" s="5" t="str">
        <f t="shared" si="2"/>
        <v>-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s="11" customFormat="1" ht="75" customHeight="1" x14ac:dyDescent="0.2">
      <c r="A47" s="56"/>
      <c r="B47" s="58"/>
      <c r="C47" s="5" t="s">
        <v>58</v>
      </c>
      <c r="D47" s="6"/>
      <c r="E47" s="7" t="str">
        <f t="shared" si="0"/>
        <v>N/D</v>
      </c>
      <c r="F47" s="8" t="str">
        <f t="shared" si="1"/>
        <v/>
      </c>
      <c r="G47" s="9"/>
      <c r="H47" s="5" t="str">
        <f t="shared" si="2"/>
        <v/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s="11" customFormat="1" ht="71.25" customHeight="1" x14ac:dyDescent="0.2">
      <c r="A48" s="55" t="s">
        <v>7</v>
      </c>
      <c r="B48" s="57" t="s">
        <v>59</v>
      </c>
      <c r="C48" s="5" t="s">
        <v>60</v>
      </c>
      <c r="D48" s="6">
        <v>11</v>
      </c>
      <c r="E48" s="7">
        <f t="shared" si="0"/>
        <v>11</v>
      </c>
      <c r="F48" s="8" t="str">
        <f t="shared" si="1"/>
        <v>Boa</v>
      </c>
      <c r="G48" s="9" t="s">
        <v>110</v>
      </c>
      <c r="H48" s="5" t="str">
        <f t="shared" si="2"/>
        <v>-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1" customFormat="1" ht="71.25" customHeight="1" x14ac:dyDescent="0.2">
      <c r="A49" s="56"/>
      <c r="B49" s="58"/>
      <c r="C49" s="5" t="s">
        <v>61</v>
      </c>
      <c r="D49" s="6">
        <v>8</v>
      </c>
      <c r="E49" s="7">
        <f t="shared" si="0"/>
        <v>8</v>
      </c>
      <c r="F49" s="8" t="str">
        <f t="shared" si="1"/>
        <v>Boa</v>
      </c>
      <c r="G49" s="9" t="s">
        <v>110</v>
      </c>
      <c r="H49" s="5" t="str">
        <f t="shared" si="2"/>
        <v>-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s="11" customFormat="1" ht="71.25" customHeight="1" x14ac:dyDescent="0.2">
      <c r="A50" s="5" t="s">
        <v>7</v>
      </c>
      <c r="B50" s="5" t="s">
        <v>62</v>
      </c>
      <c r="C50" s="5" t="s">
        <v>63</v>
      </c>
      <c r="D50" s="6">
        <v>11</v>
      </c>
      <c r="E50" s="7">
        <f t="shared" si="0"/>
        <v>11</v>
      </c>
      <c r="F50" s="8" t="str">
        <f t="shared" si="1"/>
        <v>Boa</v>
      </c>
      <c r="G50" s="9" t="s">
        <v>110</v>
      </c>
      <c r="H50" s="5" t="str">
        <f t="shared" si="2"/>
        <v>-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s="11" customFormat="1" ht="75" customHeight="1" x14ac:dyDescent="0.2">
      <c r="A51" s="57" t="s">
        <v>11</v>
      </c>
      <c r="B51" s="57" t="s">
        <v>64</v>
      </c>
      <c r="C51" s="8" t="s">
        <v>65</v>
      </c>
      <c r="D51" s="6">
        <v>9</v>
      </c>
      <c r="E51" s="7">
        <f t="shared" si="0"/>
        <v>9</v>
      </c>
      <c r="F51" s="8" t="str">
        <f t="shared" si="1"/>
        <v>Boa</v>
      </c>
      <c r="G51" s="9" t="s">
        <v>110</v>
      </c>
      <c r="H51" s="5" t="str">
        <f t="shared" si="2"/>
        <v>-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s="11" customFormat="1" ht="75" customHeight="1" x14ac:dyDescent="0.2">
      <c r="A52" s="59"/>
      <c r="B52" s="59"/>
      <c r="C52" s="5" t="s">
        <v>66</v>
      </c>
      <c r="D52" s="6"/>
      <c r="E52" s="7" t="str">
        <f t="shared" si="0"/>
        <v>N/D</v>
      </c>
      <c r="F52" s="8" t="str">
        <f t="shared" si="1"/>
        <v/>
      </c>
      <c r="G52" s="9"/>
      <c r="H52" s="5" t="str">
        <f t="shared" si="2"/>
        <v/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s="11" customFormat="1" ht="75" customHeight="1" x14ac:dyDescent="0.2">
      <c r="A53" s="59"/>
      <c r="B53" s="59"/>
      <c r="C53" s="5" t="s">
        <v>67</v>
      </c>
      <c r="D53" s="6"/>
      <c r="E53" s="7" t="str">
        <f t="shared" si="0"/>
        <v>N/D</v>
      </c>
      <c r="F53" s="8" t="str">
        <f t="shared" si="1"/>
        <v/>
      </c>
      <c r="G53" s="9"/>
      <c r="H53" s="5" t="str">
        <f t="shared" si="2"/>
        <v/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 s="11" customFormat="1" ht="75" customHeight="1" x14ac:dyDescent="0.2">
      <c r="A54" s="58"/>
      <c r="B54" s="59"/>
      <c r="C54" s="5" t="s">
        <v>68</v>
      </c>
      <c r="D54" s="6"/>
      <c r="E54" s="7" t="str">
        <f t="shared" si="0"/>
        <v>N/D</v>
      </c>
      <c r="F54" s="8" t="str">
        <f t="shared" si="1"/>
        <v/>
      </c>
      <c r="G54" s="9"/>
      <c r="H54" s="5" t="str">
        <f t="shared" si="2"/>
        <v/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 s="11" customFormat="1" ht="75" customHeight="1" x14ac:dyDescent="0.2">
      <c r="A55" s="55" t="s">
        <v>33</v>
      </c>
      <c r="B55" s="55" t="s">
        <v>69</v>
      </c>
      <c r="C55" s="5" t="s">
        <v>70</v>
      </c>
      <c r="D55" s="6">
        <v>7</v>
      </c>
      <c r="E55" s="7">
        <f t="shared" si="0"/>
        <v>7</v>
      </c>
      <c r="F55" s="8" t="str">
        <f t="shared" si="1"/>
        <v>Boa</v>
      </c>
      <c r="G55" s="9" t="s">
        <v>111</v>
      </c>
      <c r="H55" s="5" t="str">
        <f t="shared" si="2"/>
        <v>-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 s="11" customFormat="1" ht="75" customHeight="1" x14ac:dyDescent="0.2">
      <c r="A56" s="60"/>
      <c r="B56" s="60"/>
      <c r="C56" s="5" t="s">
        <v>71</v>
      </c>
      <c r="D56" s="6"/>
      <c r="E56" s="7" t="str">
        <f t="shared" si="0"/>
        <v>N/D</v>
      </c>
      <c r="F56" s="8" t="str">
        <f t="shared" si="1"/>
        <v/>
      </c>
      <c r="G56" s="9"/>
      <c r="H56" s="5" t="str">
        <f t="shared" si="2"/>
        <v/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s="11" customFormat="1" ht="75" customHeight="1" x14ac:dyDescent="0.2">
      <c r="A57" s="60"/>
      <c r="B57" s="60"/>
      <c r="C57" s="5" t="s">
        <v>72</v>
      </c>
      <c r="D57" s="6"/>
      <c r="E57" s="7" t="str">
        <f t="shared" si="0"/>
        <v>N/D</v>
      </c>
      <c r="F57" s="8" t="str">
        <f t="shared" si="1"/>
        <v/>
      </c>
      <c r="G57" s="9"/>
      <c r="H57" s="5" t="str">
        <f t="shared" si="2"/>
        <v/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s="11" customFormat="1" ht="75" customHeight="1" x14ac:dyDescent="0.2">
      <c r="A58" s="56"/>
      <c r="B58" s="56"/>
      <c r="C58" s="5" t="s">
        <v>73</v>
      </c>
      <c r="D58" s="6">
        <v>16</v>
      </c>
      <c r="E58" s="7">
        <f t="shared" si="0"/>
        <v>16</v>
      </c>
      <c r="F58" s="8" t="str">
        <f t="shared" si="1"/>
        <v>Boa</v>
      </c>
      <c r="G58" s="9" t="s">
        <v>110</v>
      </c>
      <c r="H58" s="5" t="str">
        <f>IF(D58="","",IF(D58&lt;=40,$C$65,IF(D58&lt;=80,$C$66,IF(D58&lt;=120,$C$67,IF(D58&lt;=200,$C$68,IF(D58&gt;200,$C$69,))))))</f>
        <v>-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x14ac:dyDescent="0.25">
      <c r="A59" s="61"/>
      <c r="B59" s="61"/>
      <c r="C59" s="61"/>
      <c r="D59" s="61"/>
      <c r="E59" s="61"/>
      <c r="F59" s="61"/>
      <c r="G59" s="61"/>
      <c r="H59" s="6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2"/>
      <c r="B60" s="12"/>
      <c r="C60" s="12"/>
      <c r="D60" s="12"/>
      <c r="E60" s="12"/>
      <c r="F60" s="12"/>
      <c r="G60" s="12"/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 x14ac:dyDescent="0.25">
      <c r="A61" s="54" t="s">
        <v>74</v>
      </c>
      <c r="B61" s="54"/>
      <c r="C61" s="54"/>
      <c r="D61" s="54"/>
      <c r="E61" s="54"/>
      <c r="F61" s="54"/>
      <c r="G61" s="54"/>
      <c r="H61" s="5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 x14ac:dyDescent="0.25">
      <c r="A62" s="54" t="s">
        <v>75</v>
      </c>
      <c r="B62" s="54"/>
      <c r="C62" s="54"/>
      <c r="D62" s="54"/>
      <c r="E62" s="54"/>
      <c r="F62" s="54"/>
      <c r="G62" s="54"/>
      <c r="H62" s="5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 x14ac:dyDescent="0.25">
      <c r="B63" s="28"/>
      <c r="C63" s="28"/>
      <c r="D63" s="28"/>
      <c r="E63" s="28"/>
      <c r="F63" s="28"/>
      <c r="G63" s="28"/>
      <c r="H63" s="2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5" customHeight="1" x14ac:dyDescent="0.25">
      <c r="A64" s="13" t="s">
        <v>76</v>
      </c>
      <c r="B64" s="14" t="s">
        <v>2</v>
      </c>
      <c r="C64" s="62" t="s">
        <v>6</v>
      </c>
      <c r="D64" s="62"/>
      <c r="E64" s="62"/>
      <c r="F64" s="62"/>
      <c r="G64" s="62"/>
      <c r="H64" s="6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9.25" customHeight="1" x14ac:dyDescent="0.25">
      <c r="A65" s="15" t="s">
        <v>77</v>
      </c>
      <c r="B65" s="16" t="s">
        <v>78</v>
      </c>
      <c r="C65" s="64" t="s">
        <v>79</v>
      </c>
      <c r="D65" s="65"/>
      <c r="E65" s="65"/>
      <c r="F65" s="65"/>
      <c r="G65" s="65"/>
      <c r="H65" s="6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39.75" customHeight="1" x14ac:dyDescent="0.25">
      <c r="A66" s="17" t="s">
        <v>80</v>
      </c>
      <c r="B66" s="18" t="s">
        <v>81</v>
      </c>
      <c r="C66" s="50" t="s">
        <v>82</v>
      </c>
      <c r="D66" s="51"/>
      <c r="E66" s="51"/>
      <c r="F66" s="51"/>
      <c r="G66" s="51"/>
      <c r="H66" s="5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42.75" customHeight="1" x14ac:dyDescent="0.25">
      <c r="A67" s="19" t="s">
        <v>83</v>
      </c>
      <c r="B67" s="20" t="s">
        <v>84</v>
      </c>
      <c r="C67" s="50" t="s">
        <v>85</v>
      </c>
      <c r="D67" s="51"/>
      <c r="E67" s="51"/>
      <c r="F67" s="51"/>
      <c r="G67" s="51"/>
      <c r="H67" s="5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44.25" customHeight="1" x14ac:dyDescent="0.25">
      <c r="A68" s="21" t="s">
        <v>86</v>
      </c>
      <c r="B68" s="22" t="s">
        <v>87</v>
      </c>
      <c r="C68" s="50" t="s">
        <v>88</v>
      </c>
      <c r="D68" s="51"/>
      <c r="E68" s="51"/>
      <c r="F68" s="51"/>
      <c r="G68" s="51"/>
      <c r="H68" s="5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44.25" customHeight="1" x14ac:dyDescent="0.25">
      <c r="A69" s="23" t="s">
        <v>89</v>
      </c>
      <c r="B69" s="23" t="s">
        <v>90</v>
      </c>
      <c r="C69" s="50" t="s">
        <v>91</v>
      </c>
      <c r="D69" s="51"/>
      <c r="E69" s="51"/>
      <c r="F69" s="51"/>
      <c r="G69" s="51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5" customHeight="1" x14ac:dyDescent="0.25">
      <c r="A70" s="53" t="s">
        <v>92</v>
      </c>
      <c r="B70" s="53"/>
      <c r="C70" s="53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5" customHeight="1" x14ac:dyDescent="0.25">
      <c r="A71" s="54" t="s">
        <v>93</v>
      </c>
      <c r="B71" s="54"/>
      <c r="C71" s="54"/>
      <c r="D71" s="54"/>
      <c r="E71" s="54"/>
      <c r="F71" s="54"/>
      <c r="G71" s="54"/>
      <c r="H71" s="5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5" customHeight="1" x14ac:dyDescent="0.25">
      <c r="A72" s="54" t="s">
        <v>94</v>
      </c>
      <c r="B72" s="54"/>
      <c r="C72" s="54"/>
      <c r="D72" s="54"/>
      <c r="E72" s="54"/>
      <c r="F72" s="54"/>
      <c r="G72" s="54"/>
      <c r="H72" s="5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6.5" customHeight="1" x14ac:dyDescent="0.25">
      <c r="A73" s="48" t="s">
        <v>95</v>
      </c>
      <c r="B73" s="48"/>
      <c r="C73" s="48"/>
      <c r="D73" s="48"/>
      <c r="E73" s="48"/>
      <c r="F73" s="48"/>
      <c r="G73" s="48"/>
      <c r="H73" s="4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2.75" customHeight="1" x14ac:dyDescent="0.25">
      <c r="A74" s="49"/>
      <c r="B74" s="49"/>
      <c r="C74" s="49"/>
      <c r="D74" s="49"/>
      <c r="E74" s="49"/>
      <c r="F74" s="49"/>
      <c r="G74" s="49"/>
      <c r="H74" s="4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4"/>
      <c r="H75" s="2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4"/>
      <c r="H76" s="2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4"/>
      <c r="H77" s="2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4"/>
      <c r="H78" s="2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4"/>
      <c r="H79" s="2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4"/>
      <c r="H80" s="2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4"/>
      <c r="H81" s="2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4"/>
      <c r="H82" s="2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4"/>
      <c r="H83" s="2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4"/>
      <c r="H84" s="2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4"/>
      <c r="H85" s="2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4"/>
      <c r="H86" s="2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4"/>
      <c r="H87" s="2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4"/>
      <c r="H88" s="2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4"/>
      <c r="H89" s="2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4"/>
      <c r="H90" s="2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4"/>
      <c r="H91" s="2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4"/>
      <c r="H92" s="2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4"/>
      <c r="H93" s="2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4"/>
      <c r="H94" s="2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4"/>
      <c r="H95" s="2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4"/>
      <c r="H96" s="2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4"/>
      <c r="H97" s="2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4"/>
      <c r="H98" s="2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4"/>
      <c r="H99" s="2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4"/>
      <c r="H100" s="2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4"/>
      <c r="H101" s="2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4"/>
      <c r="H102" s="2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4"/>
      <c r="H103" s="2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4"/>
      <c r="H104" s="2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4"/>
      <c r="H105" s="2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4"/>
      <c r="H106" s="2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4"/>
      <c r="H107" s="2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4"/>
      <c r="H108" s="2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4"/>
      <c r="H109" s="2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4"/>
      <c r="H110" s="2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4"/>
      <c r="H111" s="2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4"/>
      <c r="H112" s="2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4"/>
      <c r="H113" s="2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4"/>
      <c r="H114" s="2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4"/>
      <c r="H115" s="2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4"/>
      <c r="H116" s="2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4"/>
      <c r="H117" s="2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4"/>
      <c r="H118" s="2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4"/>
      <c r="H119" s="2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4"/>
      <c r="H120" s="2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4"/>
      <c r="H121" s="2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4"/>
      <c r="H122" s="2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4"/>
      <c r="H123" s="2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4"/>
      <c r="H124" s="2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4"/>
      <c r="H125" s="2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4"/>
      <c r="H126" s="2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4"/>
      <c r="H127" s="2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4"/>
      <c r="H128" s="2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4"/>
      <c r="H129" s="2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4"/>
      <c r="H130" s="2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4"/>
      <c r="H131" s="2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4"/>
      <c r="H132" s="2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4"/>
      <c r="H133" s="2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4"/>
      <c r="H134" s="2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4"/>
      <c r="H135" s="2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4"/>
      <c r="H136" s="2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4"/>
      <c r="H137" s="2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4"/>
      <c r="H138" s="2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4"/>
      <c r="H139" s="2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4"/>
      <c r="H140" s="2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4"/>
      <c r="H141" s="2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4"/>
      <c r="H142" s="2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4"/>
      <c r="H143" s="2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4"/>
      <c r="H144" s="2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4"/>
      <c r="H145" s="2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4"/>
      <c r="H146" s="2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4"/>
      <c r="H147" s="2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4"/>
      <c r="H148" s="2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4"/>
      <c r="H149" s="2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4"/>
      <c r="H150" s="2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4"/>
      <c r="H151" s="2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4"/>
      <c r="H152" s="2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4"/>
      <c r="H153" s="2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4"/>
      <c r="H154" s="2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4"/>
      <c r="H155" s="2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4"/>
      <c r="H156" s="2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4"/>
      <c r="H157" s="2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4"/>
      <c r="H158" s="2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4"/>
      <c r="H159" s="2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4"/>
      <c r="H160" s="2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4"/>
      <c r="H161" s="2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4"/>
      <c r="H162" s="2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4"/>
      <c r="H163" s="2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25">
      <c r="A164" s="1"/>
      <c r="B164" s="1"/>
      <c r="C164" s="1"/>
      <c r="D164" s="1"/>
      <c r="E164" s="1"/>
      <c r="F164" s="1"/>
      <c r="G164" s="24"/>
      <c r="H164" s="2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25">
      <c r="A165" s="1"/>
      <c r="B165" s="1"/>
      <c r="C165" s="1"/>
      <c r="D165" s="1"/>
      <c r="E165" s="1"/>
      <c r="F165" s="1"/>
      <c r="G165" s="24"/>
      <c r="H165" s="2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25">
      <c r="A166" s="1"/>
      <c r="B166" s="1"/>
      <c r="C166" s="1"/>
      <c r="D166" s="1"/>
      <c r="E166" s="1"/>
      <c r="F166" s="1"/>
      <c r="G166" s="24"/>
      <c r="H166" s="2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25">
      <c r="A167" s="1"/>
      <c r="B167" s="1"/>
      <c r="C167" s="1"/>
      <c r="D167" s="1"/>
      <c r="E167" s="1"/>
      <c r="F167" s="1"/>
      <c r="G167" s="24"/>
      <c r="H167" s="2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</sheetData>
  <mergeCells count="45">
    <mergeCell ref="A73:H73"/>
    <mergeCell ref="A74:H74"/>
    <mergeCell ref="C67:H67"/>
    <mergeCell ref="C68:H68"/>
    <mergeCell ref="C69:H69"/>
    <mergeCell ref="A70:H70"/>
    <mergeCell ref="A71:H71"/>
    <mergeCell ref="A72:H72"/>
    <mergeCell ref="C66:H66"/>
    <mergeCell ref="A48:A49"/>
    <mergeCell ref="B48:B49"/>
    <mergeCell ref="A51:A54"/>
    <mergeCell ref="B51:B54"/>
    <mergeCell ref="A55:A58"/>
    <mergeCell ref="B55:B58"/>
    <mergeCell ref="A59:H59"/>
    <mergeCell ref="A61:H61"/>
    <mergeCell ref="A62:H62"/>
    <mergeCell ref="C64:H64"/>
    <mergeCell ref="C65:H65"/>
    <mergeCell ref="A38:A39"/>
    <mergeCell ref="B38:B39"/>
    <mergeCell ref="A41:A45"/>
    <mergeCell ref="B41:B45"/>
    <mergeCell ref="A46:A47"/>
    <mergeCell ref="B46:B47"/>
    <mergeCell ref="A28:A29"/>
    <mergeCell ref="B28:B29"/>
    <mergeCell ref="A30:A33"/>
    <mergeCell ref="B30:B33"/>
    <mergeCell ref="A34:A37"/>
    <mergeCell ref="B34:B37"/>
    <mergeCell ref="A14:A16"/>
    <mergeCell ref="B14:B16"/>
    <mergeCell ref="A17:A19"/>
    <mergeCell ref="B17:B19"/>
    <mergeCell ref="A20:A25"/>
    <mergeCell ref="B20:B25"/>
    <mergeCell ref="A11:A13"/>
    <mergeCell ref="B11:B13"/>
    <mergeCell ref="A1:H2"/>
    <mergeCell ref="A4:A7"/>
    <mergeCell ref="B5:B7"/>
    <mergeCell ref="A8:A10"/>
    <mergeCell ref="B8:B10"/>
  </mergeCells>
  <conditionalFormatting sqref="E4:E27 E51:E58 E29:E49">
    <cfRule type="cellIs" dxfId="125" priority="13" operator="between">
      <formula>201</formula>
      <formula>10000</formula>
    </cfRule>
    <cfRule type="cellIs" dxfId="124" priority="14" operator="between">
      <formula>121</formula>
      <formula>200</formula>
    </cfRule>
    <cfRule type="cellIs" dxfId="123" priority="15" operator="between">
      <formula>81</formula>
      <formula>120</formula>
    </cfRule>
    <cfRule type="cellIs" dxfId="122" priority="16" operator="between">
      <formula>41</formula>
      <formula>80</formula>
    </cfRule>
    <cfRule type="cellIs" dxfId="121" priority="17" operator="between">
      <formula>0</formula>
      <formula>40</formula>
    </cfRule>
    <cfRule type="containsText" dxfId="120" priority="18" operator="containsText" text="N/D">
      <formula>NOT(ISERROR(SEARCH("N/D",E4)))</formula>
    </cfRule>
  </conditionalFormatting>
  <conditionalFormatting sqref="E50">
    <cfRule type="cellIs" dxfId="119" priority="7" operator="between">
      <formula>201</formula>
      <formula>10000</formula>
    </cfRule>
    <cfRule type="cellIs" dxfId="118" priority="8" operator="between">
      <formula>121</formula>
      <formula>200</formula>
    </cfRule>
    <cfRule type="cellIs" dxfId="117" priority="9" operator="between">
      <formula>81</formula>
      <formula>120</formula>
    </cfRule>
    <cfRule type="cellIs" dxfId="116" priority="10" operator="between">
      <formula>41</formula>
      <formula>80</formula>
    </cfRule>
    <cfRule type="cellIs" dxfId="115" priority="11" operator="between">
      <formula>1</formula>
      <formula>40</formula>
    </cfRule>
    <cfRule type="containsText" dxfId="114" priority="12" operator="containsText" text="N/D">
      <formula>NOT(ISERROR(SEARCH("N/D",E50)))</formula>
    </cfRule>
  </conditionalFormatting>
  <conditionalFormatting sqref="E28">
    <cfRule type="cellIs" dxfId="113" priority="1" operator="between">
      <formula>201</formula>
      <formula>10000</formula>
    </cfRule>
    <cfRule type="cellIs" dxfId="112" priority="2" operator="between">
      <formula>121</formula>
      <formula>200</formula>
    </cfRule>
    <cfRule type="cellIs" dxfId="111" priority="3" operator="between">
      <formula>81</formula>
      <formula>120</formula>
    </cfRule>
    <cfRule type="cellIs" dxfId="110" priority="4" operator="between">
      <formula>41</formula>
      <formula>80</formula>
    </cfRule>
    <cfRule type="cellIs" dxfId="109" priority="5" operator="between">
      <formula>0</formula>
      <formula>40</formula>
    </cfRule>
    <cfRule type="containsText" dxfId="108" priority="6" operator="containsText" text="N/D">
      <formula>NOT(ISERROR(SEARCH("N/D",E28)))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"/>
  <sheetViews>
    <sheetView workbookViewId="0">
      <selection sqref="A1:XFD1048576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6" customWidth="1"/>
    <col min="8" max="8" width="51.7109375" style="27" customWidth="1"/>
    <col min="9" max="16384" width="9.140625" style="2"/>
  </cols>
  <sheetData>
    <row r="1" spans="1:36" ht="96.75" customHeight="1" x14ac:dyDescent="0.25">
      <c r="A1" s="67"/>
      <c r="B1" s="67"/>
      <c r="C1" s="67"/>
      <c r="D1" s="67"/>
      <c r="E1" s="67"/>
      <c r="F1" s="67"/>
      <c r="G1" s="67"/>
      <c r="H1" s="6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8"/>
      <c r="B2" s="68"/>
      <c r="C2" s="68"/>
      <c r="D2" s="68"/>
      <c r="E2" s="68"/>
      <c r="F2" s="68"/>
      <c r="G2" s="68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97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11" customFormat="1" ht="75" customHeight="1" x14ac:dyDescent="0.2">
      <c r="A4" s="57" t="s">
        <v>7</v>
      </c>
      <c r="B4" s="32" t="s">
        <v>106</v>
      </c>
      <c r="C4" s="5" t="s">
        <v>106</v>
      </c>
      <c r="D4" s="6">
        <v>9</v>
      </c>
      <c r="E4" s="7">
        <f>IF(D4="","N/D",D4)</f>
        <v>9</v>
      </c>
      <c r="F4" s="8" t="str">
        <f>IF(D4="","",IF(D4&lt;=40,$A$65,IF(D4&lt;=80,$A$66,IF(D4&lt;=120,$A$67, IF(D4&lt;=200,$A$68,$A$69)))))</f>
        <v>Boa</v>
      </c>
      <c r="G4" s="9" t="s">
        <v>110</v>
      </c>
      <c r="H4" s="5" t="str">
        <f>IF(D4="","",IF(D4&lt;=40,$C$65,IF(D4&lt;=80,$C$66,IF(D4&lt;=120,$C$67,IF(D4&lt;=200,$C$68,IF(D4&gt;200,$C$69,))))))</f>
        <v>-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s="11" customFormat="1" ht="75" customHeight="1" x14ac:dyDescent="0.2">
      <c r="A5" s="59"/>
      <c r="B5" s="57" t="s">
        <v>107</v>
      </c>
      <c r="C5" s="5" t="s">
        <v>8</v>
      </c>
      <c r="D5" s="6">
        <v>14</v>
      </c>
      <c r="E5" s="7">
        <f t="shared" ref="E5:E58" si="0">IF(D5="","N/D",D5)</f>
        <v>14</v>
      </c>
      <c r="F5" s="8" t="str">
        <f t="shared" ref="F5:F58" si="1">IF(D5="","",IF(D5&lt;=40,$A$65,IF(D5&lt;=80,$A$66,IF(D5&lt;=120,$A$67, IF(D5&lt;=200,$A$68,$A$69)))))</f>
        <v>Boa</v>
      </c>
      <c r="G5" s="9" t="s">
        <v>110</v>
      </c>
      <c r="H5" s="5" t="str">
        <f t="shared" ref="H5:H57" si="2">IF(D5="","",IF(D5&lt;=40,$C$65,IF(D5&lt;=80,$C$66,IF(D5&lt;=120,$C$67,IF(D5&lt;=200,$C$68,IF(D5&gt;200,$C$69,))))))</f>
        <v>-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1" customFormat="1" ht="75" customHeight="1" x14ac:dyDescent="0.2">
      <c r="A6" s="59"/>
      <c r="B6" s="59"/>
      <c r="C6" s="5" t="s">
        <v>9</v>
      </c>
      <c r="D6" s="6">
        <v>11</v>
      </c>
      <c r="E6" s="7">
        <f t="shared" si="0"/>
        <v>11</v>
      </c>
      <c r="F6" s="8" t="str">
        <f t="shared" si="1"/>
        <v>Boa</v>
      </c>
      <c r="G6" s="9" t="s">
        <v>110</v>
      </c>
      <c r="H6" s="5" t="str">
        <f t="shared" si="2"/>
        <v>-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11" customFormat="1" ht="75" customHeight="1" x14ac:dyDescent="0.2">
      <c r="A7" s="58"/>
      <c r="B7" s="58"/>
      <c r="C7" s="5" t="s">
        <v>10</v>
      </c>
      <c r="D7" s="6">
        <v>7</v>
      </c>
      <c r="E7" s="7">
        <f t="shared" si="0"/>
        <v>7</v>
      </c>
      <c r="F7" s="8" t="str">
        <f t="shared" si="1"/>
        <v>Boa</v>
      </c>
      <c r="G7" s="9" t="s">
        <v>110</v>
      </c>
      <c r="H7" s="5" t="str">
        <f t="shared" si="2"/>
        <v>-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s="11" customFormat="1" ht="75" customHeight="1" x14ac:dyDescent="0.2">
      <c r="A8" s="57" t="s">
        <v>11</v>
      </c>
      <c r="B8" s="57" t="s">
        <v>12</v>
      </c>
      <c r="C8" s="5" t="s">
        <v>13</v>
      </c>
      <c r="D8" s="6">
        <v>8</v>
      </c>
      <c r="E8" s="7">
        <f t="shared" si="0"/>
        <v>8</v>
      </c>
      <c r="F8" s="8" t="str">
        <f t="shared" si="1"/>
        <v>Boa</v>
      </c>
      <c r="G8" s="9" t="s">
        <v>114</v>
      </c>
      <c r="H8" s="5" t="str">
        <f t="shared" si="2"/>
        <v>-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11" customFormat="1" ht="75" customHeight="1" x14ac:dyDescent="0.2">
      <c r="A9" s="59"/>
      <c r="B9" s="59"/>
      <c r="C9" s="32" t="s">
        <v>14</v>
      </c>
      <c r="D9" s="6">
        <v>20</v>
      </c>
      <c r="E9" s="7">
        <f t="shared" si="0"/>
        <v>20</v>
      </c>
      <c r="F9" s="8" t="str">
        <f t="shared" si="1"/>
        <v>Boa</v>
      </c>
      <c r="G9" s="9" t="s">
        <v>112</v>
      </c>
      <c r="H9" s="5" t="str">
        <f t="shared" si="2"/>
        <v>-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11" customFormat="1" ht="75" customHeight="1" x14ac:dyDescent="0.2">
      <c r="A10" s="58"/>
      <c r="B10" s="58"/>
      <c r="C10" s="5" t="s">
        <v>15</v>
      </c>
      <c r="D10" s="6">
        <v>20</v>
      </c>
      <c r="E10" s="7">
        <f t="shared" si="0"/>
        <v>20</v>
      </c>
      <c r="F10" s="8" t="str">
        <f t="shared" si="1"/>
        <v>Boa</v>
      </c>
      <c r="G10" s="9" t="s">
        <v>111</v>
      </c>
      <c r="H10" s="5" t="str">
        <f t="shared" si="2"/>
        <v>-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75" customHeight="1" x14ac:dyDescent="0.25">
      <c r="A11" s="57" t="s">
        <v>11</v>
      </c>
      <c r="B11" s="55" t="s">
        <v>16</v>
      </c>
      <c r="C11" s="5" t="s">
        <v>17</v>
      </c>
      <c r="D11" s="6">
        <v>10</v>
      </c>
      <c r="E11" s="7">
        <f t="shared" si="0"/>
        <v>10</v>
      </c>
      <c r="F11" s="8" t="str">
        <f t="shared" si="1"/>
        <v>Boa</v>
      </c>
      <c r="G11" s="9" t="s">
        <v>112</v>
      </c>
      <c r="H11" s="5" t="str">
        <f t="shared" si="2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1" customFormat="1" ht="78" customHeight="1" x14ac:dyDescent="0.2">
      <c r="A12" s="59"/>
      <c r="B12" s="60"/>
      <c r="C12" s="5" t="s">
        <v>96</v>
      </c>
      <c r="D12" s="6">
        <v>5</v>
      </c>
      <c r="E12" s="7">
        <f t="shared" si="0"/>
        <v>5</v>
      </c>
      <c r="F12" s="8" t="str">
        <f t="shared" si="1"/>
        <v>Boa</v>
      </c>
      <c r="G12" s="9" t="s">
        <v>111</v>
      </c>
      <c r="H12" s="5" t="str">
        <f t="shared" si="2"/>
        <v>-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s="11" customFormat="1" ht="75" customHeight="1" x14ac:dyDescent="0.2">
      <c r="A13" s="58"/>
      <c r="B13" s="56"/>
      <c r="C13" s="5" t="s">
        <v>18</v>
      </c>
      <c r="D13" s="6">
        <v>53</v>
      </c>
      <c r="E13" s="7">
        <f t="shared" si="0"/>
        <v>53</v>
      </c>
      <c r="F13" s="8" t="str">
        <f t="shared" si="1"/>
        <v>Moderada</v>
      </c>
      <c r="G13" s="9" t="s">
        <v>112</v>
      </c>
      <c r="H13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s="11" customFormat="1" ht="75" customHeight="1" x14ac:dyDescent="0.2">
      <c r="A14" s="57" t="s">
        <v>11</v>
      </c>
      <c r="B14" s="57" t="s">
        <v>19</v>
      </c>
      <c r="C14" s="5" t="s">
        <v>20</v>
      </c>
      <c r="D14" s="6">
        <v>9</v>
      </c>
      <c r="E14" s="7">
        <f t="shared" si="0"/>
        <v>9</v>
      </c>
      <c r="F14" s="8" t="str">
        <f t="shared" si="1"/>
        <v>Boa</v>
      </c>
      <c r="G14" s="9" t="s">
        <v>113</v>
      </c>
      <c r="H14" s="5" t="str">
        <f t="shared" si="2"/>
        <v>-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11" customFormat="1" ht="75" customHeight="1" x14ac:dyDescent="0.2">
      <c r="A15" s="59"/>
      <c r="B15" s="59"/>
      <c r="C15" s="5" t="s">
        <v>21</v>
      </c>
      <c r="D15" s="6">
        <v>7</v>
      </c>
      <c r="E15" s="7">
        <f t="shared" si="0"/>
        <v>7</v>
      </c>
      <c r="F15" s="8" t="str">
        <f t="shared" si="1"/>
        <v>Boa</v>
      </c>
      <c r="G15" s="9" t="s">
        <v>110</v>
      </c>
      <c r="H15" s="5" t="str">
        <f t="shared" si="2"/>
        <v>-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s="11" customFormat="1" ht="75" customHeight="1" x14ac:dyDescent="0.2">
      <c r="A16" s="58"/>
      <c r="B16" s="58"/>
      <c r="C16" s="5" t="s">
        <v>22</v>
      </c>
      <c r="D16" s="6">
        <v>11</v>
      </c>
      <c r="E16" s="7">
        <f t="shared" si="0"/>
        <v>11</v>
      </c>
      <c r="F16" s="8" t="str">
        <f t="shared" si="1"/>
        <v>Boa</v>
      </c>
      <c r="G16" s="9" t="s">
        <v>110</v>
      </c>
      <c r="H16" s="5" t="str">
        <f t="shared" si="2"/>
        <v>-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11" customFormat="1" ht="75" customHeight="1" x14ac:dyDescent="0.2">
      <c r="A17" s="57" t="s">
        <v>23</v>
      </c>
      <c r="B17" s="57" t="s">
        <v>24</v>
      </c>
      <c r="C17" s="5" t="s">
        <v>25</v>
      </c>
      <c r="D17" s="6">
        <v>19</v>
      </c>
      <c r="E17" s="7">
        <f t="shared" si="0"/>
        <v>19</v>
      </c>
      <c r="F17" s="8" t="str">
        <f t="shared" si="1"/>
        <v>Boa</v>
      </c>
      <c r="G17" s="9" t="s">
        <v>110</v>
      </c>
      <c r="H17" s="5" t="str">
        <f t="shared" si="2"/>
        <v>-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s="11" customFormat="1" ht="75" customHeight="1" x14ac:dyDescent="0.2">
      <c r="A18" s="59"/>
      <c r="B18" s="59"/>
      <c r="C18" s="5" t="s">
        <v>108</v>
      </c>
      <c r="D18" s="6">
        <v>26</v>
      </c>
      <c r="E18" s="7">
        <f t="shared" si="0"/>
        <v>26</v>
      </c>
      <c r="F18" s="8" t="str">
        <f t="shared" si="1"/>
        <v>Boa</v>
      </c>
      <c r="G18" s="9" t="s">
        <v>113</v>
      </c>
      <c r="H18" s="5" t="str">
        <f t="shared" si="2"/>
        <v>-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s="11" customFormat="1" ht="75" customHeight="1" x14ac:dyDescent="0.2">
      <c r="A19" s="58"/>
      <c r="B19" s="58"/>
      <c r="C19" s="5" t="s">
        <v>26</v>
      </c>
      <c r="D19" s="6">
        <v>16</v>
      </c>
      <c r="E19" s="7">
        <f t="shared" si="0"/>
        <v>16</v>
      </c>
      <c r="F19" s="8" t="str">
        <f t="shared" si="1"/>
        <v>Boa</v>
      </c>
      <c r="G19" s="9" t="s">
        <v>110</v>
      </c>
      <c r="H19" s="5" t="str">
        <f t="shared" si="2"/>
        <v>-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s="11" customFormat="1" ht="75" customHeight="1" x14ac:dyDescent="0.2">
      <c r="A20" s="57" t="s">
        <v>11</v>
      </c>
      <c r="B20" s="57" t="s">
        <v>27</v>
      </c>
      <c r="C20" s="5" t="s">
        <v>109</v>
      </c>
      <c r="D20" s="6">
        <v>16</v>
      </c>
      <c r="E20" s="7">
        <f t="shared" si="0"/>
        <v>16</v>
      </c>
      <c r="F20" s="8" t="str">
        <f t="shared" si="1"/>
        <v>Boa</v>
      </c>
      <c r="G20" s="9" t="s">
        <v>111</v>
      </c>
      <c r="H20" s="5" t="str">
        <f t="shared" si="2"/>
        <v>-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s="11" customFormat="1" ht="75" customHeight="1" x14ac:dyDescent="0.2">
      <c r="A21" s="59"/>
      <c r="B21" s="59"/>
      <c r="C21" s="5" t="s">
        <v>28</v>
      </c>
      <c r="D21" s="6">
        <v>15</v>
      </c>
      <c r="E21" s="7">
        <f t="shared" si="0"/>
        <v>15</v>
      </c>
      <c r="F21" s="8" t="str">
        <f t="shared" si="1"/>
        <v>Boa</v>
      </c>
      <c r="G21" s="9" t="s">
        <v>110</v>
      </c>
      <c r="H21" s="5" t="str">
        <f t="shared" si="2"/>
        <v>-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s="11" customFormat="1" ht="75" customHeight="1" x14ac:dyDescent="0.2">
      <c r="A22" s="59"/>
      <c r="B22" s="59"/>
      <c r="C22" s="5" t="s">
        <v>29</v>
      </c>
      <c r="D22" s="6">
        <v>21</v>
      </c>
      <c r="E22" s="7">
        <f t="shared" si="0"/>
        <v>21</v>
      </c>
      <c r="F22" s="8" t="str">
        <f t="shared" si="1"/>
        <v>Boa</v>
      </c>
      <c r="G22" s="9" t="s">
        <v>110</v>
      </c>
      <c r="H22" s="5" t="str">
        <f t="shared" si="2"/>
        <v>-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s="11" customFormat="1" ht="75" customHeight="1" x14ac:dyDescent="0.2">
      <c r="A23" s="59"/>
      <c r="B23" s="59"/>
      <c r="C23" s="5" t="s">
        <v>30</v>
      </c>
      <c r="D23" s="6">
        <v>11</v>
      </c>
      <c r="E23" s="7">
        <f t="shared" si="0"/>
        <v>11</v>
      </c>
      <c r="F23" s="8" t="str">
        <f t="shared" si="1"/>
        <v>Boa</v>
      </c>
      <c r="G23" s="9" t="s">
        <v>113</v>
      </c>
      <c r="H23" s="5" t="str">
        <f t="shared" si="2"/>
        <v>-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s="11" customFormat="1" ht="75" customHeight="1" x14ac:dyDescent="0.2">
      <c r="A24" s="59"/>
      <c r="B24" s="59"/>
      <c r="C24" s="5" t="s">
        <v>31</v>
      </c>
      <c r="D24" s="6">
        <v>9</v>
      </c>
      <c r="E24" s="7">
        <f t="shared" si="0"/>
        <v>9</v>
      </c>
      <c r="F24" s="8" t="str">
        <f t="shared" si="1"/>
        <v>Boa</v>
      </c>
      <c r="G24" s="9" t="s">
        <v>113</v>
      </c>
      <c r="H24" s="5" t="str">
        <f t="shared" si="2"/>
        <v>-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s="11" customFormat="1" ht="75" customHeight="1" x14ac:dyDescent="0.2">
      <c r="A25" s="58"/>
      <c r="B25" s="58"/>
      <c r="C25" s="5" t="s">
        <v>32</v>
      </c>
      <c r="D25" s="6"/>
      <c r="E25" s="7" t="str">
        <f t="shared" si="0"/>
        <v>N/D</v>
      </c>
      <c r="F25" s="8" t="str">
        <f t="shared" si="1"/>
        <v/>
      </c>
      <c r="G25" s="9"/>
      <c r="H25" s="5" t="str">
        <f t="shared" si="2"/>
        <v/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s="11" customFormat="1" ht="75" customHeight="1" x14ac:dyDescent="0.2">
      <c r="A26" s="8" t="s">
        <v>33</v>
      </c>
      <c r="B26" s="5" t="s">
        <v>34</v>
      </c>
      <c r="C26" s="5" t="s">
        <v>35</v>
      </c>
      <c r="D26" s="6">
        <v>15</v>
      </c>
      <c r="E26" s="7">
        <f t="shared" si="0"/>
        <v>15</v>
      </c>
      <c r="F26" s="8" t="str">
        <f t="shared" si="1"/>
        <v>Boa</v>
      </c>
      <c r="G26" s="9" t="s">
        <v>110</v>
      </c>
      <c r="H26" s="5" t="str">
        <f t="shared" si="2"/>
        <v>-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s="11" customFormat="1" ht="75" customHeight="1" x14ac:dyDescent="0.2">
      <c r="A27" s="34" t="s">
        <v>7</v>
      </c>
      <c r="B27" s="32" t="s">
        <v>105</v>
      </c>
      <c r="C27" s="5" t="s">
        <v>105</v>
      </c>
      <c r="D27" s="6">
        <v>8</v>
      </c>
      <c r="E27" s="7">
        <f t="shared" si="0"/>
        <v>8</v>
      </c>
      <c r="F27" s="8" t="str">
        <f t="shared" si="1"/>
        <v>Boa</v>
      </c>
      <c r="G27" s="9" t="s">
        <v>110</v>
      </c>
      <c r="H27" s="5" t="str">
        <f t="shared" si="2"/>
        <v>-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s="11" customFormat="1" ht="75" customHeight="1" x14ac:dyDescent="0.2">
      <c r="A28" s="57" t="s">
        <v>11</v>
      </c>
      <c r="B28" s="55" t="s">
        <v>36</v>
      </c>
      <c r="C28" s="5" t="s">
        <v>37</v>
      </c>
      <c r="D28" s="6">
        <v>18</v>
      </c>
      <c r="E28" s="7">
        <f t="shared" si="0"/>
        <v>18</v>
      </c>
      <c r="F28" s="8" t="str">
        <f t="shared" si="1"/>
        <v>Boa</v>
      </c>
      <c r="G28" s="9" t="s">
        <v>112</v>
      </c>
      <c r="H28" s="5" t="str">
        <f t="shared" si="2"/>
        <v>-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s="11" customFormat="1" ht="75" customHeight="1" x14ac:dyDescent="0.2">
      <c r="A29" s="58"/>
      <c r="B29" s="56"/>
      <c r="C29" s="5" t="s">
        <v>38</v>
      </c>
      <c r="D29" s="6">
        <v>10</v>
      </c>
      <c r="E29" s="7">
        <f t="shared" si="0"/>
        <v>10</v>
      </c>
      <c r="F29" s="8" t="str">
        <f t="shared" si="1"/>
        <v>Boa</v>
      </c>
      <c r="G29" s="9" t="s">
        <v>111</v>
      </c>
      <c r="H29" s="5" t="str">
        <f t="shared" si="2"/>
        <v>-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s="11" customFormat="1" ht="75" customHeight="1" x14ac:dyDescent="0.2">
      <c r="A30" s="55" t="s">
        <v>33</v>
      </c>
      <c r="B30" s="55" t="s">
        <v>39</v>
      </c>
      <c r="C30" s="5" t="s">
        <v>40</v>
      </c>
      <c r="D30" s="6">
        <v>11</v>
      </c>
      <c r="E30" s="7">
        <f t="shared" si="0"/>
        <v>11</v>
      </c>
      <c r="F30" s="8" t="str">
        <f t="shared" si="1"/>
        <v>Boa</v>
      </c>
      <c r="G30" s="9" t="s">
        <v>110</v>
      </c>
      <c r="H30" s="5" t="str">
        <f t="shared" si="2"/>
        <v>-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s="11" customFormat="1" ht="75" customHeight="1" x14ac:dyDescent="0.2">
      <c r="A31" s="60"/>
      <c r="B31" s="60"/>
      <c r="C31" s="5" t="s">
        <v>41</v>
      </c>
      <c r="D31" s="6">
        <v>30</v>
      </c>
      <c r="E31" s="7">
        <f t="shared" si="0"/>
        <v>30</v>
      </c>
      <c r="F31" s="8" t="str">
        <f t="shared" si="1"/>
        <v>Boa</v>
      </c>
      <c r="G31" s="9" t="s">
        <v>111</v>
      </c>
      <c r="H31" s="5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11" customFormat="1" ht="75" customHeight="1" x14ac:dyDescent="0.2">
      <c r="A32" s="60"/>
      <c r="B32" s="60"/>
      <c r="C32" s="5" t="s">
        <v>42</v>
      </c>
      <c r="D32" s="6">
        <v>16</v>
      </c>
      <c r="E32" s="7">
        <f t="shared" si="0"/>
        <v>16</v>
      </c>
      <c r="F32" s="8" t="str">
        <f t="shared" si="1"/>
        <v>Boa</v>
      </c>
      <c r="G32" s="9" t="s">
        <v>111</v>
      </c>
      <c r="H32" s="5" t="str">
        <f t="shared" si="2"/>
        <v>-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s="11" customFormat="1" ht="75" customHeight="1" x14ac:dyDescent="0.2">
      <c r="A33" s="56"/>
      <c r="B33" s="56"/>
      <c r="C33" s="5" t="s">
        <v>43</v>
      </c>
      <c r="D33" s="6">
        <v>21</v>
      </c>
      <c r="E33" s="7">
        <f t="shared" si="0"/>
        <v>21</v>
      </c>
      <c r="F33" s="8" t="str">
        <f t="shared" si="1"/>
        <v>Boa</v>
      </c>
      <c r="G33" s="9" t="s">
        <v>110</v>
      </c>
      <c r="H33" s="5" t="str">
        <f t="shared" si="2"/>
        <v>-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s="11" customFormat="1" ht="75" customHeight="1" x14ac:dyDescent="0.2">
      <c r="A34" s="55" t="s">
        <v>33</v>
      </c>
      <c r="B34" s="55" t="s">
        <v>44</v>
      </c>
      <c r="C34" s="5" t="s">
        <v>103</v>
      </c>
      <c r="D34" s="6">
        <v>10</v>
      </c>
      <c r="E34" s="7">
        <f t="shared" si="0"/>
        <v>10</v>
      </c>
      <c r="F34" s="8" t="str">
        <f t="shared" si="1"/>
        <v>Boa</v>
      </c>
      <c r="G34" s="9" t="s">
        <v>110</v>
      </c>
      <c r="H34" s="5" t="str">
        <f t="shared" si="2"/>
        <v>-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s="11" customFormat="1" ht="75" customHeight="1" x14ac:dyDescent="0.2">
      <c r="A35" s="60"/>
      <c r="B35" s="60"/>
      <c r="C35" s="5" t="s">
        <v>101</v>
      </c>
      <c r="D35" s="6"/>
      <c r="E35" s="7" t="str">
        <f t="shared" si="0"/>
        <v>N/D</v>
      </c>
      <c r="F35" s="8" t="str">
        <f t="shared" si="1"/>
        <v/>
      </c>
      <c r="G35" s="9"/>
      <c r="H35" s="5" t="str">
        <f t="shared" si="2"/>
        <v/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s="11" customFormat="1" ht="75" customHeight="1" x14ac:dyDescent="0.2">
      <c r="A36" s="60"/>
      <c r="B36" s="60"/>
      <c r="C36" s="5" t="s">
        <v>102</v>
      </c>
      <c r="D36" s="6">
        <v>10</v>
      </c>
      <c r="E36" s="7">
        <f t="shared" si="0"/>
        <v>10</v>
      </c>
      <c r="F36" s="8" t="str">
        <f t="shared" si="1"/>
        <v>Boa</v>
      </c>
      <c r="G36" s="9" t="s">
        <v>113</v>
      </c>
      <c r="H36" s="5" t="str">
        <f t="shared" si="2"/>
        <v>-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s="11" customFormat="1" ht="75" customHeight="1" x14ac:dyDescent="0.2">
      <c r="A37" s="56"/>
      <c r="B37" s="56"/>
      <c r="C37" s="5" t="s">
        <v>104</v>
      </c>
      <c r="D37" s="6">
        <v>7</v>
      </c>
      <c r="E37" s="7">
        <f t="shared" si="0"/>
        <v>7</v>
      </c>
      <c r="F37" s="8" t="str">
        <f t="shared" si="1"/>
        <v>Boa</v>
      </c>
      <c r="G37" s="9" t="s">
        <v>110</v>
      </c>
      <c r="H37" s="5" t="str">
        <f t="shared" si="2"/>
        <v>-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s="11" customFormat="1" ht="75" customHeight="1" x14ac:dyDescent="0.2">
      <c r="A38" s="57" t="s">
        <v>11</v>
      </c>
      <c r="B38" s="57" t="s">
        <v>45</v>
      </c>
      <c r="C38" s="5" t="s">
        <v>98</v>
      </c>
      <c r="D38" s="6">
        <v>11</v>
      </c>
      <c r="E38" s="7">
        <f t="shared" si="0"/>
        <v>11</v>
      </c>
      <c r="F38" s="8" t="str">
        <f t="shared" si="1"/>
        <v>Boa</v>
      </c>
      <c r="G38" s="9" t="s">
        <v>113</v>
      </c>
      <c r="H38" s="5" t="str">
        <f t="shared" si="2"/>
        <v>-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s="11" customFormat="1" ht="71.25" customHeight="1" x14ac:dyDescent="0.2">
      <c r="A39" s="58"/>
      <c r="B39" s="58"/>
      <c r="C39" s="5" t="s">
        <v>46</v>
      </c>
      <c r="D39" s="6">
        <v>12</v>
      </c>
      <c r="E39" s="7">
        <f t="shared" si="0"/>
        <v>12</v>
      </c>
      <c r="F39" s="8" t="str">
        <f t="shared" si="1"/>
        <v>Boa</v>
      </c>
      <c r="G39" s="9" t="s">
        <v>110</v>
      </c>
      <c r="H39" s="5" t="str">
        <f t="shared" si="2"/>
        <v>-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s="11" customFormat="1" ht="75" customHeight="1" x14ac:dyDescent="0.2">
      <c r="A40" s="33" t="s">
        <v>47</v>
      </c>
      <c r="B40" s="5" t="s">
        <v>48</v>
      </c>
      <c r="C40" s="5" t="s">
        <v>99</v>
      </c>
      <c r="D40" s="6">
        <v>12</v>
      </c>
      <c r="E40" s="7">
        <f t="shared" si="0"/>
        <v>12</v>
      </c>
      <c r="F40" s="8" t="str">
        <f t="shared" si="1"/>
        <v>Boa</v>
      </c>
      <c r="G40" s="9" t="s">
        <v>110</v>
      </c>
      <c r="H40" s="5" t="str">
        <f t="shared" si="2"/>
        <v>-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s="11" customFormat="1" ht="75" customHeight="1" x14ac:dyDescent="0.2">
      <c r="A41" s="57" t="s">
        <v>49</v>
      </c>
      <c r="B41" s="57" t="s">
        <v>50</v>
      </c>
      <c r="C41" s="5" t="s">
        <v>51</v>
      </c>
      <c r="D41" s="6">
        <v>16</v>
      </c>
      <c r="E41" s="7">
        <f t="shared" si="0"/>
        <v>16</v>
      </c>
      <c r="F41" s="8" t="str">
        <f t="shared" si="1"/>
        <v>Boa</v>
      </c>
      <c r="G41" s="9" t="s">
        <v>110</v>
      </c>
      <c r="H41" s="5" t="str">
        <f t="shared" si="2"/>
        <v>-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s="11" customFormat="1" ht="75" customHeight="1" x14ac:dyDescent="0.2">
      <c r="A42" s="59"/>
      <c r="B42" s="59"/>
      <c r="C42" s="5" t="s">
        <v>52</v>
      </c>
      <c r="D42" s="6"/>
      <c r="E42" s="7" t="str">
        <f t="shared" si="0"/>
        <v>N/D</v>
      </c>
      <c r="F42" s="8" t="str">
        <f t="shared" si="1"/>
        <v/>
      </c>
      <c r="G42" s="9"/>
      <c r="H42" s="5" t="str">
        <f t="shared" si="2"/>
        <v/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s="11" customFormat="1" ht="75" customHeight="1" x14ac:dyDescent="0.2">
      <c r="A43" s="59"/>
      <c r="B43" s="59"/>
      <c r="C43" s="32" t="s">
        <v>53</v>
      </c>
      <c r="D43" s="6">
        <v>15</v>
      </c>
      <c r="E43" s="7">
        <f t="shared" si="0"/>
        <v>15</v>
      </c>
      <c r="F43" s="8" t="str">
        <f t="shared" si="1"/>
        <v>Boa</v>
      </c>
      <c r="G43" s="9" t="s">
        <v>110</v>
      </c>
      <c r="H43" s="5" t="str">
        <f t="shared" si="2"/>
        <v>-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s="11" customFormat="1" ht="75" customHeight="1" x14ac:dyDescent="0.2">
      <c r="A44" s="59"/>
      <c r="B44" s="59"/>
      <c r="C44" s="32" t="s">
        <v>54</v>
      </c>
      <c r="D44" s="6"/>
      <c r="E44" s="7" t="str">
        <f t="shared" si="0"/>
        <v>N/D</v>
      </c>
      <c r="F44" s="8" t="str">
        <f t="shared" si="1"/>
        <v/>
      </c>
      <c r="G44" s="9"/>
      <c r="H44" s="5" t="str">
        <f t="shared" si="2"/>
        <v/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s="11" customFormat="1" ht="75" customHeight="1" x14ac:dyDescent="0.2">
      <c r="A45" s="58"/>
      <c r="B45" s="58"/>
      <c r="C45" s="32" t="s">
        <v>55</v>
      </c>
      <c r="D45" s="6">
        <v>16</v>
      </c>
      <c r="E45" s="7">
        <f>IF(D45="","N/D",D45)</f>
        <v>16</v>
      </c>
      <c r="F45" s="8" t="str">
        <f t="shared" si="1"/>
        <v>Boa</v>
      </c>
      <c r="G45" s="9" t="s">
        <v>113</v>
      </c>
      <c r="H45" s="5" t="str">
        <f t="shared" si="2"/>
        <v>-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s="11" customFormat="1" ht="75" customHeight="1" x14ac:dyDescent="0.2">
      <c r="A46" s="55" t="s">
        <v>56</v>
      </c>
      <c r="B46" s="57" t="s">
        <v>57</v>
      </c>
      <c r="C46" s="5" t="s">
        <v>100</v>
      </c>
      <c r="D46" s="6">
        <v>47</v>
      </c>
      <c r="E46" s="7">
        <f t="shared" si="0"/>
        <v>47</v>
      </c>
      <c r="F46" s="8" t="str">
        <f t="shared" si="1"/>
        <v>Moderada</v>
      </c>
      <c r="G46" s="9" t="s">
        <v>110</v>
      </c>
      <c r="H46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s="11" customFormat="1" ht="75" customHeight="1" x14ac:dyDescent="0.2">
      <c r="A47" s="56"/>
      <c r="B47" s="58"/>
      <c r="C47" s="5" t="s">
        <v>58</v>
      </c>
      <c r="D47" s="6"/>
      <c r="E47" s="7" t="str">
        <f t="shared" si="0"/>
        <v>N/D</v>
      </c>
      <c r="F47" s="8" t="str">
        <f t="shared" si="1"/>
        <v/>
      </c>
      <c r="G47" s="9"/>
      <c r="H47" s="5" t="str">
        <f t="shared" si="2"/>
        <v/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s="11" customFormat="1" ht="71.25" customHeight="1" x14ac:dyDescent="0.2">
      <c r="A48" s="55" t="s">
        <v>7</v>
      </c>
      <c r="B48" s="57" t="s">
        <v>59</v>
      </c>
      <c r="C48" s="5" t="s">
        <v>60</v>
      </c>
      <c r="D48" s="6">
        <v>11</v>
      </c>
      <c r="E48" s="7">
        <f t="shared" si="0"/>
        <v>11</v>
      </c>
      <c r="F48" s="8" t="str">
        <f t="shared" si="1"/>
        <v>Boa</v>
      </c>
      <c r="G48" s="9" t="s">
        <v>110</v>
      </c>
      <c r="H48" s="5" t="str">
        <f t="shared" si="2"/>
        <v>-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1" customFormat="1" ht="71.25" customHeight="1" x14ac:dyDescent="0.2">
      <c r="A49" s="56"/>
      <c r="B49" s="58"/>
      <c r="C49" s="5" t="s">
        <v>61</v>
      </c>
      <c r="D49" s="6">
        <v>10</v>
      </c>
      <c r="E49" s="7">
        <f t="shared" si="0"/>
        <v>10</v>
      </c>
      <c r="F49" s="8" t="str">
        <f t="shared" si="1"/>
        <v>Boa</v>
      </c>
      <c r="G49" s="9" t="s">
        <v>110</v>
      </c>
      <c r="H49" s="5" t="str">
        <f t="shared" si="2"/>
        <v>-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s="11" customFormat="1" ht="71.25" customHeight="1" x14ac:dyDescent="0.2">
      <c r="A50" s="5" t="s">
        <v>7</v>
      </c>
      <c r="B50" s="5" t="s">
        <v>62</v>
      </c>
      <c r="C50" s="5" t="s">
        <v>63</v>
      </c>
      <c r="D50" s="6">
        <v>15</v>
      </c>
      <c r="E50" s="7">
        <f t="shared" si="0"/>
        <v>15</v>
      </c>
      <c r="F50" s="8" t="str">
        <f t="shared" si="1"/>
        <v>Boa</v>
      </c>
      <c r="G50" s="9" t="s">
        <v>110</v>
      </c>
      <c r="H50" s="5" t="str">
        <f t="shared" si="2"/>
        <v>-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s="11" customFormat="1" ht="75" customHeight="1" x14ac:dyDescent="0.2">
      <c r="A51" s="57" t="s">
        <v>11</v>
      </c>
      <c r="B51" s="57" t="s">
        <v>64</v>
      </c>
      <c r="C51" s="8" t="s">
        <v>65</v>
      </c>
      <c r="D51" s="6">
        <v>7</v>
      </c>
      <c r="E51" s="7">
        <f t="shared" si="0"/>
        <v>7</v>
      </c>
      <c r="F51" s="8" t="str">
        <f t="shared" si="1"/>
        <v>Boa</v>
      </c>
      <c r="G51" s="9" t="s">
        <v>110</v>
      </c>
      <c r="H51" s="5" t="str">
        <f t="shared" si="2"/>
        <v>-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s="11" customFormat="1" ht="75" customHeight="1" x14ac:dyDescent="0.2">
      <c r="A52" s="59"/>
      <c r="B52" s="59"/>
      <c r="C52" s="5" t="s">
        <v>66</v>
      </c>
      <c r="D52" s="6"/>
      <c r="E52" s="7" t="str">
        <f t="shared" si="0"/>
        <v>N/D</v>
      </c>
      <c r="F52" s="8" t="str">
        <f t="shared" si="1"/>
        <v/>
      </c>
      <c r="G52" s="9"/>
      <c r="H52" s="5" t="str">
        <f t="shared" si="2"/>
        <v/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s="11" customFormat="1" ht="75" customHeight="1" x14ac:dyDescent="0.2">
      <c r="A53" s="59"/>
      <c r="B53" s="59"/>
      <c r="C53" s="5" t="s">
        <v>67</v>
      </c>
      <c r="D53" s="6"/>
      <c r="E53" s="7" t="str">
        <f t="shared" si="0"/>
        <v>N/D</v>
      </c>
      <c r="F53" s="8" t="str">
        <f t="shared" si="1"/>
        <v/>
      </c>
      <c r="G53" s="9"/>
      <c r="H53" s="5" t="str">
        <f t="shared" si="2"/>
        <v/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 s="11" customFormat="1" ht="75" customHeight="1" x14ac:dyDescent="0.2">
      <c r="A54" s="58"/>
      <c r="B54" s="59"/>
      <c r="C54" s="5" t="s">
        <v>68</v>
      </c>
      <c r="D54" s="6"/>
      <c r="E54" s="7" t="str">
        <f t="shared" si="0"/>
        <v>N/D</v>
      </c>
      <c r="F54" s="8" t="str">
        <f t="shared" si="1"/>
        <v/>
      </c>
      <c r="G54" s="9"/>
      <c r="H54" s="5" t="str">
        <f t="shared" si="2"/>
        <v/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 s="11" customFormat="1" ht="75" customHeight="1" x14ac:dyDescent="0.2">
      <c r="A55" s="55" t="s">
        <v>33</v>
      </c>
      <c r="B55" s="55" t="s">
        <v>69</v>
      </c>
      <c r="C55" s="5" t="s">
        <v>70</v>
      </c>
      <c r="D55" s="6">
        <v>10</v>
      </c>
      <c r="E55" s="7">
        <f t="shared" si="0"/>
        <v>10</v>
      </c>
      <c r="F55" s="8" t="str">
        <f t="shared" si="1"/>
        <v>Boa</v>
      </c>
      <c r="G55" s="9" t="s">
        <v>110</v>
      </c>
      <c r="H55" s="5" t="str">
        <f t="shared" si="2"/>
        <v>-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 s="11" customFormat="1" ht="75" customHeight="1" x14ac:dyDescent="0.2">
      <c r="A56" s="60"/>
      <c r="B56" s="60"/>
      <c r="C56" s="5" t="s">
        <v>71</v>
      </c>
      <c r="D56" s="6"/>
      <c r="E56" s="7" t="str">
        <f t="shared" si="0"/>
        <v>N/D</v>
      </c>
      <c r="F56" s="8" t="str">
        <f t="shared" si="1"/>
        <v/>
      </c>
      <c r="G56" s="9"/>
      <c r="H56" s="5" t="str">
        <f t="shared" si="2"/>
        <v/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s="11" customFormat="1" ht="75" customHeight="1" x14ac:dyDescent="0.2">
      <c r="A57" s="60"/>
      <c r="B57" s="60"/>
      <c r="C57" s="5" t="s">
        <v>72</v>
      </c>
      <c r="D57" s="6"/>
      <c r="E57" s="7" t="str">
        <f t="shared" si="0"/>
        <v>N/D</v>
      </c>
      <c r="F57" s="8" t="str">
        <f t="shared" si="1"/>
        <v/>
      </c>
      <c r="G57" s="9"/>
      <c r="H57" s="5" t="str">
        <f t="shared" si="2"/>
        <v/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s="11" customFormat="1" ht="75" customHeight="1" x14ac:dyDescent="0.2">
      <c r="A58" s="56"/>
      <c r="B58" s="56"/>
      <c r="C58" s="5" t="s">
        <v>73</v>
      </c>
      <c r="D58" s="6">
        <v>21</v>
      </c>
      <c r="E58" s="7">
        <f t="shared" si="0"/>
        <v>21</v>
      </c>
      <c r="F58" s="8" t="str">
        <f t="shared" si="1"/>
        <v>Boa</v>
      </c>
      <c r="G58" s="9" t="s">
        <v>110</v>
      </c>
      <c r="H58" s="5" t="str">
        <f>IF(D58="","",IF(D58&lt;=40,$C$65,IF(D58&lt;=80,$C$66,IF(D58&lt;=120,$C$67,IF(D58&lt;=200,$C$68,IF(D58&gt;200,$C$69,))))))</f>
        <v>-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x14ac:dyDescent="0.25">
      <c r="A59" s="61"/>
      <c r="B59" s="61"/>
      <c r="C59" s="61"/>
      <c r="D59" s="61"/>
      <c r="E59" s="61"/>
      <c r="F59" s="61"/>
      <c r="G59" s="61"/>
      <c r="H59" s="6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2"/>
      <c r="B60" s="12"/>
      <c r="C60" s="12"/>
      <c r="D60" s="12"/>
      <c r="E60" s="12"/>
      <c r="F60" s="12"/>
      <c r="G60" s="12"/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 x14ac:dyDescent="0.25">
      <c r="A61" s="54" t="s">
        <v>74</v>
      </c>
      <c r="B61" s="54"/>
      <c r="C61" s="54"/>
      <c r="D61" s="54"/>
      <c r="E61" s="54"/>
      <c r="F61" s="54"/>
      <c r="G61" s="54"/>
      <c r="H61" s="5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 x14ac:dyDescent="0.25">
      <c r="A62" s="54" t="s">
        <v>75</v>
      </c>
      <c r="B62" s="54"/>
      <c r="C62" s="54"/>
      <c r="D62" s="54"/>
      <c r="E62" s="54"/>
      <c r="F62" s="54"/>
      <c r="G62" s="54"/>
      <c r="H62" s="5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 x14ac:dyDescent="0.25">
      <c r="B63" s="35"/>
      <c r="C63" s="35"/>
      <c r="D63" s="35"/>
      <c r="E63" s="35"/>
      <c r="F63" s="35"/>
      <c r="G63" s="35"/>
      <c r="H63" s="3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5" customHeight="1" x14ac:dyDescent="0.25">
      <c r="A64" s="13" t="s">
        <v>76</v>
      </c>
      <c r="B64" s="14" t="s">
        <v>2</v>
      </c>
      <c r="C64" s="62" t="s">
        <v>6</v>
      </c>
      <c r="D64" s="62"/>
      <c r="E64" s="62"/>
      <c r="F64" s="62"/>
      <c r="G64" s="62"/>
      <c r="H64" s="6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9.25" customHeight="1" x14ac:dyDescent="0.25">
      <c r="A65" s="15" t="s">
        <v>77</v>
      </c>
      <c r="B65" s="16" t="s">
        <v>78</v>
      </c>
      <c r="C65" s="64" t="s">
        <v>79</v>
      </c>
      <c r="D65" s="65"/>
      <c r="E65" s="65"/>
      <c r="F65" s="65"/>
      <c r="G65" s="65"/>
      <c r="H65" s="6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39.75" customHeight="1" x14ac:dyDescent="0.25">
      <c r="A66" s="17" t="s">
        <v>80</v>
      </c>
      <c r="B66" s="18" t="s">
        <v>81</v>
      </c>
      <c r="C66" s="50" t="s">
        <v>82</v>
      </c>
      <c r="D66" s="51"/>
      <c r="E66" s="51"/>
      <c r="F66" s="51"/>
      <c r="G66" s="51"/>
      <c r="H66" s="5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42.75" customHeight="1" x14ac:dyDescent="0.25">
      <c r="A67" s="19" t="s">
        <v>83</v>
      </c>
      <c r="B67" s="20" t="s">
        <v>84</v>
      </c>
      <c r="C67" s="50" t="s">
        <v>85</v>
      </c>
      <c r="D67" s="51"/>
      <c r="E67" s="51"/>
      <c r="F67" s="51"/>
      <c r="G67" s="51"/>
      <c r="H67" s="5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44.25" customHeight="1" x14ac:dyDescent="0.25">
      <c r="A68" s="21" t="s">
        <v>86</v>
      </c>
      <c r="B68" s="22" t="s">
        <v>87</v>
      </c>
      <c r="C68" s="50" t="s">
        <v>88</v>
      </c>
      <c r="D68" s="51"/>
      <c r="E68" s="51"/>
      <c r="F68" s="51"/>
      <c r="G68" s="51"/>
      <c r="H68" s="5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44.25" customHeight="1" x14ac:dyDescent="0.25">
      <c r="A69" s="23" t="s">
        <v>89</v>
      </c>
      <c r="B69" s="23" t="s">
        <v>90</v>
      </c>
      <c r="C69" s="50" t="s">
        <v>91</v>
      </c>
      <c r="D69" s="51"/>
      <c r="E69" s="51"/>
      <c r="F69" s="51"/>
      <c r="G69" s="51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5" customHeight="1" x14ac:dyDescent="0.25">
      <c r="A70" s="53" t="s">
        <v>92</v>
      </c>
      <c r="B70" s="53"/>
      <c r="C70" s="53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5" customHeight="1" x14ac:dyDescent="0.25">
      <c r="A71" s="54" t="s">
        <v>93</v>
      </c>
      <c r="B71" s="54"/>
      <c r="C71" s="54"/>
      <c r="D71" s="54"/>
      <c r="E71" s="54"/>
      <c r="F71" s="54"/>
      <c r="G71" s="54"/>
      <c r="H71" s="5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5" customHeight="1" x14ac:dyDescent="0.25">
      <c r="A72" s="54" t="s">
        <v>94</v>
      </c>
      <c r="B72" s="54"/>
      <c r="C72" s="54"/>
      <c r="D72" s="54"/>
      <c r="E72" s="54"/>
      <c r="F72" s="54"/>
      <c r="G72" s="54"/>
      <c r="H72" s="5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6.5" customHeight="1" x14ac:dyDescent="0.25">
      <c r="A73" s="48" t="s">
        <v>95</v>
      </c>
      <c r="B73" s="48"/>
      <c r="C73" s="48"/>
      <c r="D73" s="48"/>
      <c r="E73" s="48"/>
      <c r="F73" s="48"/>
      <c r="G73" s="48"/>
      <c r="H73" s="4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2.75" customHeight="1" x14ac:dyDescent="0.25">
      <c r="A74" s="49"/>
      <c r="B74" s="49"/>
      <c r="C74" s="49"/>
      <c r="D74" s="49"/>
      <c r="E74" s="49"/>
      <c r="F74" s="49"/>
      <c r="G74" s="49"/>
      <c r="H74" s="4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4"/>
      <c r="H75" s="2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4"/>
      <c r="H76" s="2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4"/>
      <c r="H77" s="2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4"/>
      <c r="H78" s="2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4"/>
      <c r="H79" s="2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4"/>
      <c r="H80" s="2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4"/>
      <c r="H81" s="2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4"/>
      <c r="H82" s="2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4"/>
      <c r="H83" s="2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4"/>
      <c r="H84" s="2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4"/>
      <c r="H85" s="2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4"/>
      <c r="H86" s="2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4"/>
      <c r="H87" s="2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4"/>
      <c r="H88" s="2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4"/>
      <c r="H89" s="2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4"/>
      <c r="H90" s="2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4"/>
      <c r="H91" s="2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4"/>
      <c r="H92" s="2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4"/>
      <c r="H93" s="2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4"/>
      <c r="H94" s="2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4"/>
      <c r="H95" s="2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4"/>
      <c r="H96" s="2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4"/>
      <c r="H97" s="2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4"/>
      <c r="H98" s="2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4"/>
      <c r="H99" s="2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4"/>
      <c r="H100" s="2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4"/>
      <c r="H101" s="2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4"/>
      <c r="H102" s="2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4"/>
      <c r="H103" s="2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4"/>
      <c r="H104" s="2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4"/>
      <c r="H105" s="2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4"/>
      <c r="H106" s="2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4"/>
      <c r="H107" s="2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4"/>
      <c r="H108" s="2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4"/>
      <c r="H109" s="2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4"/>
      <c r="H110" s="2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4"/>
      <c r="H111" s="2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4"/>
      <c r="H112" s="2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4"/>
      <c r="H113" s="2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4"/>
      <c r="H114" s="2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4"/>
      <c r="H115" s="2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4"/>
      <c r="H116" s="2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4"/>
      <c r="H117" s="2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4"/>
      <c r="H118" s="2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4"/>
      <c r="H119" s="2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4"/>
      <c r="H120" s="2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4"/>
      <c r="H121" s="2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4"/>
      <c r="H122" s="2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4"/>
      <c r="H123" s="2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4"/>
      <c r="H124" s="2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4"/>
      <c r="H125" s="2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4"/>
      <c r="H126" s="2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4"/>
      <c r="H127" s="2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4"/>
      <c r="H128" s="2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4"/>
      <c r="H129" s="2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4"/>
      <c r="H130" s="2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4"/>
      <c r="H131" s="2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4"/>
      <c r="H132" s="2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4"/>
      <c r="H133" s="2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4"/>
      <c r="H134" s="2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4"/>
      <c r="H135" s="2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4"/>
      <c r="H136" s="2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4"/>
      <c r="H137" s="2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4"/>
      <c r="H138" s="2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4"/>
      <c r="H139" s="2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4"/>
      <c r="H140" s="2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4"/>
      <c r="H141" s="2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4"/>
      <c r="H142" s="2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4"/>
      <c r="H143" s="2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4"/>
      <c r="H144" s="2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4"/>
      <c r="H145" s="2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4"/>
      <c r="H146" s="2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4"/>
      <c r="H147" s="2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4"/>
      <c r="H148" s="2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4"/>
      <c r="H149" s="2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4"/>
      <c r="H150" s="2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4"/>
      <c r="H151" s="2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4"/>
      <c r="H152" s="2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4"/>
      <c r="H153" s="2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4"/>
      <c r="H154" s="2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4"/>
      <c r="H155" s="2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4"/>
      <c r="H156" s="2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4"/>
      <c r="H157" s="2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4"/>
      <c r="H158" s="2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4"/>
      <c r="H159" s="2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4"/>
      <c r="H160" s="2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4"/>
      <c r="H161" s="2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4"/>
      <c r="H162" s="2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4"/>
      <c r="H163" s="2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25">
      <c r="A164" s="1"/>
      <c r="B164" s="1"/>
      <c r="C164" s="1"/>
      <c r="D164" s="1"/>
      <c r="E164" s="1"/>
      <c r="F164" s="1"/>
      <c r="G164" s="24"/>
      <c r="H164" s="2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25">
      <c r="A165" s="1"/>
      <c r="B165" s="1"/>
      <c r="C165" s="1"/>
      <c r="D165" s="1"/>
      <c r="E165" s="1"/>
      <c r="F165" s="1"/>
      <c r="G165" s="24"/>
      <c r="H165" s="2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25">
      <c r="A166" s="1"/>
      <c r="B166" s="1"/>
      <c r="C166" s="1"/>
      <c r="D166" s="1"/>
      <c r="E166" s="1"/>
      <c r="F166" s="1"/>
      <c r="G166" s="24"/>
      <c r="H166" s="2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25">
      <c r="A167" s="1"/>
      <c r="B167" s="1"/>
      <c r="C167" s="1"/>
      <c r="D167" s="1"/>
      <c r="E167" s="1"/>
      <c r="F167" s="1"/>
      <c r="G167" s="24"/>
      <c r="H167" s="2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</sheetData>
  <sheetProtection algorithmName="SHA-512" hashValue="sDm1yXQ+UDx3Z5lKfC1JFbIG83p6KahlNE/E+ze26yYI6cDfCA4q/Xj1y+5SXz7KXpJxdEO4uxXUU4OM5eWbUQ==" saltValue="Owr3m7hsKdQg2ZC5jG+/VA==" spinCount="100000" sheet="1" objects="1" scenarios="1"/>
  <mergeCells count="45">
    <mergeCell ref="A73:H73"/>
    <mergeCell ref="A74:H74"/>
    <mergeCell ref="C67:H67"/>
    <mergeCell ref="C68:H68"/>
    <mergeCell ref="C69:H69"/>
    <mergeCell ref="A70:H70"/>
    <mergeCell ref="A71:H71"/>
    <mergeCell ref="A72:H72"/>
    <mergeCell ref="C66:H66"/>
    <mergeCell ref="A48:A49"/>
    <mergeCell ref="B48:B49"/>
    <mergeCell ref="A51:A54"/>
    <mergeCell ref="B51:B54"/>
    <mergeCell ref="A55:A58"/>
    <mergeCell ref="B55:B58"/>
    <mergeCell ref="A59:H59"/>
    <mergeCell ref="A61:H61"/>
    <mergeCell ref="A62:H62"/>
    <mergeCell ref="C64:H64"/>
    <mergeCell ref="C65:H65"/>
    <mergeCell ref="A38:A39"/>
    <mergeCell ref="B38:B39"/>
    <mergeCell ref="A41:A45"/>
    <mergeCell ref="B41:B45"/>
    <mergeCell ref="A46:A47"/>
    <mergeCell ref="B46:B47"/>
    <mergeCell ref="A28:A29"/>
    <mergeCell ref="B28:B29"/>
    <mergeCell ref="A30:A33"/>
    <mergeCell ref="B30:B33"/>
    <mergeCell ref="A34:A37"/>
    <mergeCell ref="B34:B37"/>
    <mergeCell ref="A14:A16"/>
    <mergeCell ref="B14:B16"/>
    <mergeCell ref="A17:A19"/>
    <mergeCell ref="B17:B19"/>
    <mergeCell ref="A20:A25"/>
    <mergeCell ref="B20:B25"/>
    <mergeCell ref="A11:A13"/>
    <mergeCell ref="B11:B13"/>
    <mergeCell ref="A1:H2"/>
    <mergeCell ref="A4:A7"/>
    <mergeCell ref="B5:B7"/>
    <mergeCell ref="A8:A10"/>
    <mergeCell ref="B8:B10"/>
  </mergeCells>
  <conditionalFormatting sqref="E4:E27 E51:E58 E29:E49">
    <cfRule type="cellIs" dxfId="107" priority="13" operator="between">
      <formula>201</formula>
      <formula>10000</formula>
    </cfRule>
    <cfRule type="cellIs" dxfId="106" priority="14" operator="between">
      <formula>121</formula>
      <formula>200</formula>
    </cfRule>
    <cfRule type="cellIs" dxfId="105" priority="15" operator="between">
      <formula>81</formula>
      <formula>120</formula>
    </cfRule>
    <cfRule type="cellIs" dxfId="104" priority="16" operator="between">
      <formula>41</formula>
      <formula>80</formula>
    </cfRule>
    <cfRule type="cellIs" dxfId="103" priority="17" operator="between">
      <formula>0</formula>
      <formula>40</formula>
    </cfRule>
    <cfRule type="containsText" dxfId="102" priority="18" operator="containsText" text="N/D">
      <formula>NOT(ISERROR(SEARCH("N/D",E4)))</formula>
    </cfRule>
  </conditionalFormatting>
  <conditionalFormatting sqref="E50">
    <cfRule type="cellIs" dxfId="101" priority="7" operator="between">
      <formula>201</formula>
      <formula>10000</formula>
    </cfRule>
    <cfRule type="cellIs" dxfId="100" priority="8" operator="between">
      <formula>121</formula>
      <formula>200</formula>
    </cfRule>
    <cfRule type="cellIs" dxfId="99" priority="9" operator="between">
      <formula>81</formula>
      <formula>120</formula>
    </cfRule>
    <cfRule type="cellIs" dxfId="98" priority="10" operator="between">
      <formula>41</formula>
      <formula>80</formula>
    </cfRule>
    <cfRule type="cellIs" dxfId="97" priority="11" operator="between">
      <formula>1</formula>
      <formula>40</formula>
    </cfRule>
    <cfRule type="containsText" dxfId="96" priority="12" operator="containsText" text="N/D">
      <formula>NOT(ISERROR(SEARCH("N/D",E50)))</formula>
    </cfRule>
  </conditionalFormatting>
  <conditionalFormatting sqref="E28">
    <cfRule type="cellIs" dxfId="95" priority="1" operator="between">
      <formula>201</formula>
      <formula>10000</formula>
    </cfRule>
    <cfRule type="cellIs" dxfId="94" priority="2" operator="between">
      <formula>121</formula>
      <formula>200</formula>
    </cfRule>
    <cfRule type="cellIs" dxfId="93" priority="3" operator="between">
      <formula>81</formula>
      <formula>120</formula>
    </cfRule>
    <cfRule type="cellIs" dxfId="92" priority="4" operator="between">
      <formula>41</formula>
      <formula>80</formula>
    </cfRule>
    <cfRule type="cellIs" dxfId="91" priority="5" operator="between">
      <formula>0</formula>
      <formula>40</formula>
    </cfRule>
    <cfRule type="containsText" dxfId="90" priority="6" operator="containsText" text="N/D">
      <formula>NOT(ISERROR(SEARCH("N/D",E28)))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"/>
  <sheetViews>
    <sheetView workbookViewId="0">
      <selection activeCell="G4" sqref="G4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6" customWidth="1"/>
    <col min="8" max="8" width="51.7109375" style="27" customWidth="1"/>
    <col min="9" max="16384" width="9.140625" style="2"/>
  </cols>
  <sheetData>
    <row r="1" spans="1:36" ht="96.75" customHeight="1" x14ac:dyDescent="0.25">
      <c r="A1" s="67"/>
      <c r="B1" s="67"/>
      <c r="C1" s="67"/>
      <c r="D1" s="67"/>
      <c r="E1" s="67"/>
      <c r="F1" s="67"/>
      <c r="G1" s="67"/>
      <c r="H1" s="6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8"/>
      <c r="B2" s="68"/>
      <c r="C2" s="68"/>
      <c r="D2" s="68"/>
      <c r="E2" s="68"/>
      <c r="F2" s="68"/>
      <c r="G2" s="68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97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11" customFormat="1" ht="75" customHeight="1" x14ac:dyDescent="0.2">
      <c r="A4" s="57" t="s">
        <v>7</v>
      </c>
      <c r="B4" s="36" t="s">
        <v>106</v>
      </c>
      <c r="C4" s="5" t="s">
        <v>106</v>
      </c>
      <c r="D4" s="6">
        <v>13</v>
      </c>
      <c r="E4" s="7">
        <f>IF(D4="","N/D",D4)</f>
        <v>13</v>
      </c>
      <c r="F4" s="8" t="str">
        <f>IF(D4="","",IF(D4&lt;=40,$A$65,IF(D4&lt;=80,$A$66,IF(D4&lt;=120,$A$67, IF(D4&lt;=200,$A$68,$A$69)))))</f>
        <v>Boa</v>
      </c>
      <c r="G4" s="9" t="s">
        <v>110</v>
      </c>
      <c r="H4" s="5" t="str">
        <f>IF(D4="","",IF(D4&lt;=40,$C$65,IF(D4&lt;=80,$C$66,IF(D4&lt;=120,$C$67,IF(D4&lt;=200,$C$68,IF(D4&gt;200,$C$69,))))))</f>
        <v>-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s="11" customFormat="1" ht="75" customHeight="1" x14ac:dyDescent="0.2">
      <c r="A5" s="59"/>
      <c r="B5" s="57" t="s">
        <v>107</v>
      </c>
      <c r="C5" s="5" t="s">
        <v>8</v>
      </c>
      <c r="D5" s="6">
        <v>19</v>
      </c>
      <c r="E5" s="7">
        <f t="shared" ref="E5:E58" si="0">IF(D5="","N/D",D5)</f>
        <v>19</v>
      </c>
      <c r="F5" s="8" t="str">
        <f t="shared" ref="F5:F58" si="1">IF(D5="","",IF(D5&lt;=40,$A$65,IF(D5&lt;=80,$A$66,IF(D5&lt;=120,$A$67, IF(D5&lt;=200,$A$68,$A$69)))))</f>
        <v>Boa</v>
      </c>
      <c r="G5" s="9" t="s">
        <v>110</v>
      </c>
      <c r="H5" s="5" t="str">
        <f t="shared" ref="H5:H57" si="2">IF(D5="","",IF(D5&lt;=40,$C$65,IF(D5&lt;=80,$C$66,IF(D5&lt;=120,$C$67,IF(D5&lt;=200,$C$68,IF(D5&gt;200,$C$69,))))))</f>
        <v>-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1" customFormat="1" ht="75" customHeight="1" x14ac:dyDescent="0.2">
      <c r="A6" s="59"/>
      <c r="B6" s="59"/>
      <c r="C6" s="5" t="s">
        <v>9</v>
      </c>
      <c r="D6" s="6">
        <v>14</v>
      </c>
      <c r="E6" s="7">
        <f t="shared" si="0"/>
        <v>14</v>
      </c>
      <c r="F6" s="8" t="str">
        <f t="shared" si="1"/>
        <v>Boa</v>
      </c>
      <c r="G6" s="9" t="s">
        <v>110</v>
      </c>
      <c r="H6" s="5" t="str">
        <f t="shared" si="2"/>
        <v>-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11" customFormat="1" ht="75" customHeight="1" x14ac:dyDescent="0.2">
      <c r="A7" s="58"/>
      <c r="B7" s="58"/>
      <c r="C7" s="5" t="s">
        <v>10</v>
      </c>
      <c r="D7" s="6">
        <v>12</v>
      </c>
      <c r="E7" s="7">
        <f t="shared" si="0"/>
        <v>12</v>
      </c>
      <c r="F7" s="8" t="str">
        <f t="shared" si="1"/>
        <v>Boa</v>
      </c>
      <c r="G7" s="9" t="s">
        <v>110</v>
      </c>
      <c r="H7" s="5" t="str">
        <f t="shared" si="2"/>
        <v>-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s="11" customFormat="1" ht="75" customHeight="1" x14ac:dyDescent="0.2">
      <c r="A8" s="57" t="s">
        <v>11</v>
      </c>
      <c r="B8" s="57" t="s">
        <v>12</v>
      </c>
      <c r="C8" s="5" t="s">
        <v>13</v>
      </c>
      <c r="D8" s="6">
        <v>13</v>
      </c>
      <c r="E8" s="7">
        <f t="shared" si="0"/>
        <v>13</v>
      </c>
      <c r="F8" s="8" t="str">
        <f t="shared" si="1"/>
        <v>Boa</v>
      </c>
      <c r="G8" s="9" t="s">
        <v>113</v>
      </c>
      <c r="H8" s="5" t="str">
        <f t="shared" si="2"/>
        <v>-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11" customFormat="1" ht="75" customHeight="1" x14ac:dyDescent="0.2">
      <c r="A9" s="59"/>
      <c r="B9" s="59"/>
      <c r="C9" s="36" t="s">
        <v>14</v>
      </c>
      <c r="D9" s="6">
        <v>23</v>
      </c>
      <c r="E9" s="7">
        <f t="shared" si="0"/>
        <v>23</v>
      </c>
      <c r="F9" s="8" t="str">
        <f t="shared" si="1"/>
        <v>Boa</v>
      </c>
      <c r="G9" s="9" t="s">
        <v>112</v>
      </c>
      <c r="H9" s="5" t="str">
        <f t="shared" si="2"/>
        <v>-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11" customFormat="1" ht="75" customHeight="1" x14ac:dyDescent="0.2">
      <c r="A10" s="58"/>
      <c r="B10" s="58"/>
      <c r="C10" s="5" t="s">
        <v>15</v>
      </c>
      <c r="D10" s="6">
        <v>39</v>
      </c>
      <c r="E10" s="7">
        <f t="shared" si="0"/>
        <v>39</v>
      </c>
      <c r="F10" s="8" t="str">
        <f t="shared" si="1"/>
        <v>Boa</v>
      </c>
      <c r="G10" s="9" t="s">
        <v>111</v>
      </c>
      <c r="H10" s="5" t="str">
        <f t="shared" si="2"/>
        <v>-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75" customHeight="1" x14ac:dyDescent="0.25">
      <c r="A11" s="57" t="s">
        <v>11</v>
      </c>
      <c r="B11" s="55" t="s">
        <v>16</v>
      </c>
      <c r="C11" s="5" t="s">
        <v>17</v>
      </c>
      <c r="D11" s="6">
        <v>17</v>
      </c>
      <c r="E11" s="7">
        <f t="shared" si="0"/>
        <v>17</v>
      </c>
      <c r="F11" s="8" t="str">
        <f t="shared" si="1"/>
        <v>Boa</v>
      </c>
      <c r="G11" s="9" t="s">
        <v>111</v>
      </c>
      <c r="H11" s="5" t="str">
        <f t="shared" si="2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1" customFormat="1" ht="78" customHeight="1" x14ac:dyDescent="0.2">
      <c r="A12" s="59"/>
      <c r="B12" s="60"/>
      <c r="C12" s="5" t="s">
        <v>96</v>
      </c>
      <c r="D12" s="6">
        <v>13</v>
      </c>
      <c r="E12" s="7">
        <f t="shared" si="0"/>
        <v>13</v>
      </c>
      <c r="F12" s="8" t="str">
        <f t="shared" si="1"/>
        <v>Boa</v>
      </c>
      <c r="G12" s="9" t="s">
        <v>111</v>
      </c>
      <c r="H12" s="5" t="str">
        <f t="shared" si="2"/>
        <v>-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s="11" customFormat="1" ht="75" customHeight="1" x14ac:dyDescent="0.2">
      <c r="A13" s="58"/>
      <c r="B13" s="56"/>
      <c r="C13" s="5" t="s">
        <v>18</v>
      </c>
      <c r="D13" s="6">
        <v>58</v>
      </c>
      <c r="E13" s="7">
        <f t="shared" si="0"/>
        <v>58</v>
      </c>
      <c r="F13" s="8" t="str">
        <f t="shared" si="1"/>
        <v>Moderada</v>
      </c>
      <c r="G13" s="9" t="s">
        <v>112</v>
      </c>
      <c r="H13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s="11" customFormat="1" ht="75" customHeight="1" x14ac:dyDescent="0.2">
      <c r="A14" s="57" t="s">
        <v>11</v>
      </c>
      <c r="B14" s="57" t="s">
        <v>19</v>
      </c>
      <c r="C14" s="5" t="s">
        <v>20</v>
      </c>
      <c r="D14" s="6">
        <v>8</v>
      </c>
      <c r="E14" s="7">
        <f t="shared" si="0"/>
        <v>8</v>
      </c>
      <c r="F14" s="8" t="str">
        <f t="shared" si="1"/>
        <v>Boa</v>
      </c>
      <c r="G14" s="9" t="s">
        <v>113</v>
      </c>
      <c r="H14" s="5" t="str">
        <f t="shared" si="2"/>
        <v>-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11" customFormat="1" ht="75" customHeight="1" x14ac:dyDescent="0.2">
      <c r="A15" s="59"/>
      <c r="B15" s="59"/>
      <c r="C15" s="5" t="s">
        <v>21</v>
      </c>
      <c r="D15" s="6">
        <v>9</v>
      </c>
      <c r="E15" s="7">
        <f t="shared" si="0"/>
        <v>9</v>
      </c>
      <c r="F15" s="8" t="str">
        <f t="shared" si="1"/>
        <v>Boa</v>
      </c>
      <c r="G15" s="9" t="s">
        <v>110</v>
      </c>
      <c r="H15" s="5" t="str">
        <f t="shared" si="2"/>
        <v>-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s="11" customFormat="1" ht="75" customHeight="1" x14ac:dyDescent="0.2">
      <c r="A16" s="58"/>
      <c r="B16" s="58"/>
      <c r="C16" s="5" t="s">
        <v>22</v>
      </c>
      <c r="D16" s="6">
        <v>4</v>
      </c>
      <c r="E16" s="7">
        <f t="shared" si="0"/>
        <v>4</v>
      </c>
      <c r="F16" s="8" t="str">
        <f t="shared" si="1"/>
        <v>Boa</v>
      </c>
      <c r="G16" s="9" t="s">
        <v>110</v>
      </c>
      <c r="H16" s="5" t="str">
        <f t="shared" si="2"/>
        <v>-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11" customFormat="1" ht="75" customHeight="1" x14ac:dyDescent="0.2">
      <c r="A17" s="57" t="s">
        <v>23</v>
      </c>
      <c r="B17" s="57" t="s">
        <v>24</v>
      </c>
      <c r="C17" s="5" t="s">
        <v>25</v>
      </c>
      <c r="D17" s="6">
        <v>37</v>
      </c>
      <c r="E17" s="7">
        <f t="shared" si="0"/>
        <v>37</v>
      </c>
      <c r="F17" s="8" t="str">
        <f t="shared" si="1"/>
        <v>Boa</v>
      </c>
      <c r="G17" s="9" t="s">
        <v>110</v>
      </c>
      <c r="H17" s="5" t="str">
        <f t="shared" si="2"/>
        <v>-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s="11" customFormat="1" ht="75" customHeight="1" x14ac:dyDescent="0.2">
      <c r="A18" s="59"/>
      <c r="B18" s="59"/>
      <c r="C18" s="5" t="s">
        <v>108</v>
      </c>
      <c r="D18" s="6">
        <v>27</v>
      </c>
      <c r="E18" s="7">
        <f t="shared" si="0"/>
        <v>27</v>
      </c>
      <c r="F18" s="8" t="str">
        <f t="shared" si="1"/>
        <v>Boa</v>
      </c>
      <c r="G18" s="9" t="s">
        <v>113</v>
      </c>
      <c r="H18" s="5" t="str">
        <f t="shared" si="2"/>
        <v>-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s="11" customFormat="1" ht="75" customHeight="1" x14ac:dyDescent="0.2">
      <c r="A19" s="58"/>
      <c r="B19" s="58"/>
      <c r="C19" s="5" t="s">
        <v>26</v>
      </c>
      <c r="D19" s="6">
        <v>18</v>
      </c>
      <c r="E19" s="7">
        <f t="shared" si="0"/>
        <v>18</v>
      </c>
      <c r="F19" s="8" t="str">
        <f t="shared" si="1"/>
        <v>Boa</v>
      </c>
      <c r="G19" s="9" t="s">
        <v>110</v>
      </c>
      <c r="H19" s="5" t="str">
        <f t="shared" si="2"/>
        <v>-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s="11" customFormat="1" ht="75" customHeight="1" x14ac:dyDescent="0.2">
      <c r="A20" s="57" t="s">
        <v>11</v>
      </c>
      <c r="B20" s="57" t="s">
        <v>27</v>
      </c>
      <c r="C20" s="5" t="s">
        <v>109</v>
      </c>
      <c r="D20" s="6">
        <v>24</v>
      </c>
      <c r="E20" s="7">
        <f t="shared" si="0"/>
        <v>24</v>
      </c>
      <c r="F20" s="8" t="str">
        <f t="shared" si="1"/>
        <v>Boa</v>
      </c>
      <c r="G20" s="9" t="s">
        <v>111</v>
      </c>
      <c r="H20" s="5" t="str">
        <f t="shared" si="2"/>
        <v>-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s="11" customFormat="1" ht="75" customHeight="1" x14ac:dyDescent="0.2">
      <c r="A21" s="59"/>
      <c r="B21" s="59"/>
      <c r="C21" s="5" t="s">
        <v>28</v>
      </c>
      <c r="D21" s="6">
        <v>22</v>
      </c>
      <c r="E21" s="7">
        <f t="shared" si="0"/>
        <v>22</v>
      </c>
      <c r="F21" s="8" t="str">
        <f t="shared" si="1"/>
        <v>Boa</v>
      </c>
      <c r="G21" s="9" t="s">
        <v>110</v>
      </c>
      <c r="H21" s="5" t="str">
        <f t="shared" si="2"/>
        <v>-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s="11" customFormat="1" ht="75" customHeight="1" x14ac:dyDescent="0.2">
      <c r="A22" s="59"/>
      <c r="B22" s="59"/>
      <c r="C22" s="5" t="s">
        <v>29</v>
      </c>
      <c r="D22" s="6">
        <v>25</v>
      </c>
      <c r="E22" s="7">
        <f t="shared" si="0"/>
        <v>25</v>
      </c>
      <c r="F22" s="8" t="str">
        <f t="shared" si="1"/>
        <v>Boa</v>
      </c>
      <c r="G22" s="9" t="s">
        <v>111</v>
      </c>
      <c r="H22" s="5" t="str">
        <f t="shared" si="2"/>
        <v>-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s="11" customFormat="1" ht="75" customHeight="1" x14ac:dyDescent="0.2">
      <c r="A23" s="59"/>
      <c r="B23" s="59"/>
      <c r="C23" s="5" t="s">
        <v>30</v>
      </c>
      <c r="D23" s="6">
        <v>18</v>
      </c>
      <c r="E23" s="7">
        <f t="shared" si="0"/>
        <v>18</v>
      </c>
      <c r="F23" s="8" t="str">
        <f t="shared" si="1"/>
        <v>Boa</v>
      </c>
      <c r="G23" s="9" t="s">
        <v>110</v>
      </c>
      <c r="H23" s="5" t="str">
        <f t="shared" si="2"/>
        <v>-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s="11" customFormat="1" ht="75" customHeight="1" x14ac:dyDescent="0.2">
      <c r="A24" s="59"/>
      <c r="B24" s="59"/>
      <c r="C24" s="5" t="s">
        <v>31</v>
      </c>
      <c r="D24" s="6">
        <v>16</v>
      </c>
      <c r="E24" s="7">
        <f t="shared" si="0"/>
        <v>16</v>
      </c>
      <c r="F24" s="8" t="str">
        <f t="shared" si="1"/>
        <v>Boa</v>
      </c>
      <c r="G24" s="9" t="s">
        <v>110</v>
      </c>
      <c r="H24" s="5" t="str">
        <f t="shared" si="2"/>
        <v>-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s="11" customFormat="1" ht="75" customHeight="1" x14ac:dyDescent="0.2">
      <c r="A25" s="58"/>
      <c r="B25" s="58"/>
      <c r="C25" s="5" t="s">
        <v>32</v>
      </c>
      <c r="D25" s="6">
        <v>16</v>
      </c>
      <c r="E25" s="7">
        <f t="shared" si="0"/>
        <v>16</v>
      </c>
      <c r="F25" s="8" t="str">
        <f t="shared" si="1"/>
        <v>Boa</v>
      </c>
      <c r="G25" s="9" t="s">
        <v>110</v>
      </c>
      <c r="H25" s="5" t="str">
        <f t="shared" si="2"/>
        <v>-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s="11" customFormat="1" ht="75" customHeight="1" x14ac:dyDescent="0.2">
      <c r="A26" s="8" t="s">
        <v>33</v>
      </c>
      <c r="B26" s="5" t="s">
        <v>34</v>
      </c>
      <c r="C26" s="5" t="s">
        <v>35</v>
      </c>
      <c r="D26" s="6">
        <v>19</v>
      </c>
      <c r="E26" s="7">
        <f t="shared" si="0"/>
        <v>19</v>
      </c>
      <c r="F26" s="8" t="str">
        <f t="shared" si="1"/>
        <v>Boa</v>
      </c>
      <c r="G26" s="9" t="s">
        <v>110</v>
      </c>
      <c r="H26" s="5" t="str">
        <f t="shared" si="2"/>
        <v>-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s="11" customFormat="1" ht="75" customHeight="1" x14ac:dyDescent="0.2">
      <c r="A27" s="38" t="s">
        <v>7</v>
      </c>
      <c r="B27" s="36" t="s">
        <v>105</v>
      </c>
      <c r="C27" s="5" t="s">
        <v>105</v>
      </c>
      <c r="D27" s="6">
        <v>13</v>
      </c>
      <c r="E27" s="7">
        <f t="shared" si="0"/>
        <v>13</v>
      </c>
      <c r="F27" s="8" t="str">
        <f t="shared" si="1"/>
        <v>Boa</v>
      </c>
      <c r="G27" s="9" t="s">
        <v>110</v>
      </c>
      <c r="H27" s="5" t="str">
        <f t="shared" si="2"/>
        <v>-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s="11" customFormat="1" ht="75" customHeight="1" x14ac:dyDescent="0.2">
      <c r="A28" s="57" t="s">
        <v>11</v>
      </c>
      <c r="B28" s="55" t="s">
        <v>36</v>
      </c>
      <c r="C28" s="5" t="s">
        <v>37</v>
      </c>
      <c r="D28" s="6">
        <v>22</v>
      </c>
      <c r="E28" s="7">
        <f t="shared" si="0"/>
        <v>22</v>
      </c>
      <c r="F28" s="8" t="str">
        <f t="shared" si="1"/>
        <v>Boa</v>
      </c>
      <c r="G28" s="9" t="s">
        <v>111</v>
      </c>
      <c r="H28" s="5" t="str">
        <f t="shared" si="2"/>
        <v>-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s="11" customFormat="1" ht="75" customHeight="1" x14ac:dyDescent="0.2">
      <c r="A29" s="58"/>
      <c r="B29" s="56"/>
      <c r="C29" s="5" t="s">
        <v>38</v>
      </c>
      <c r="D29" s="6">
        <v>14</v>
      </c>
      <c r="E29" s="7">
        <f t="shared" si="0"/>
        <v>14</v>
      </c>
      <c r="F29" s="8" t="str">
        <f t="shared" si="1"/>
        <v>Boa</v>
      </c>
      <c r="G29" s="9" t="s">
        <v>111</v>
      </c>
      <c r="H29" s="5" t="str">
        <f t="shared" si="2"/>
        <v>-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s="11" customFormat="1" ht="75" customHeight="1" x14ac:dyDescent="0.2">
      <c r="A30" s="55" t="s">
        <v>33</v>
      </c>
      <c r="B30" s="55" t="s">
        <v>39</v>
      </c>
      <c r="C30" s="5" t="s">
        <v>40</v>
      </c>
      <c r="D30" s="6">
        <v>14</v>
      </c>
      <c r="E30" s="7">
        <f t="shared" si="0"/>
        <v>14</v>
      </c>
      <c r="F30" s="8" t="str">
        <f t="shared" si="1"/>
        <v>Boa</v>
      </c>
      <c r="G30" s="9" t="s">
        <v>110</v>
      </c>
      <c r="H30" s="5" t="str">
        <f t="shared" si="2"/>
        <v>-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s="11" customFormat="1" ht="75" customHeight="1" x14ac:dyDescent="0.2">
      <c r="A31" s="60"/>
      <c r="B31" s="60"/>
      <c r="C31" s="5" t="s">
        <v>41</v>
      </c>
      <c r="D31" s="6">
        <v>29</v>
      </c>
      <c r="E31" s="7">
        <f t="shared" si="0"/>
        <v>29</v>
      </c>
      <c r="F31" s="8" t="str">
        <f t="shared" si="1"/>
        <v>Boa</v>
      </c>
      <c r="G31" s="9" t="s">
        <v>111</v>
      </c>
      <c r="H31" s="5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11" customFormat="1" ht="75" customHeight="1" x14ac:dyDescent="0.2">
      <c r="A32" s="60"/>
      <c r="B32" s="60"/>
      <c r="C32" s="5" t="s">
        <v>42</v>
      </c>
      <c r="D32" s="6">
        <v>23</v>
      </c>
      <c r="E32" s="7">
        <f t="shared" si="0"/>
        <v>23</v>
      </c>
      <c r="F32" s="8" t="str">
        <f t="shared" si="1"/>
        <v>Boa</v>
      </c>
      <c r="G32" s="9" t="s">
        <v>111</v>
      </c>
      <c r="H32" s="5" t="str">
        <f t="shared" si="2"/>
        <v>-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s="11" customFormat="1" ht="75" customHeight="1" x14ac:dyDescent="0.2">
      <c r="A33" s="56"/>
      <c r="B33" s="56"/>
      <c r="C33" s="5" t="s">
        <v>43</v>
      </c>
      <c r="D33" s="6">
        <v>20</v>
      </c>
      <c r="E33" s="7">
        <f t="shared" si="0"/>
        <v>20</v>
      </c>
      <c r="F33" s="8" t="str">
        <f t="shared" si="1"/>
        <v>Boa</v>
      </c>
      <c r="G33" s="9" t="s">
        <v>111</v>
      </c>
      <c r="H33" s="5" t="str">
        <f t="shared" si="2"/>
        <v>-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s="11" customFormat="1" ht="75" customHeight="1" x14ac:dyDescent="0.2">
      <c r="A34" s="55" t="s">
        <v>33</v>
      </c>
      <c r="B34" s="55" t="s">
        <v>44</v>
      </c>
      <c r="C34" s="5" t="s">
        <v>103</v>
      </c>
      <c r="D34" s="6">
        <v>13</v>
      </c>
      <c r="E34" s="7">
        <f t="shared" si="0"/>
        <v>13</v>
      </c>
      <c r="F34" s="8" t="str">
        <f t="shared" si="1"/>
        <v>Boa</v>
      </c>
      <c r="G34" s="9" t="s">
        <v>110</v>
      </c>
      <c r="H34" s="5" t="str">
        <f t="shared" si="2"/>
        <v>-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s="11" customFormat="1" ht="75" customHeight="1" x14ac:dyDescent="0.2">
      <c r="A35" s="60"/>
      <c r="B35" s="60"/>
      <c r="C35" s="5" t="s">
        <v>101</v>
      </c>
      <c r="D35" s="6">
        <v>8</v>
      </c>
      <c r="E35" s="7">
        <f t="shared" si="0"/>
        <v>8</v>
      </c>
      <c r="F35" s="8" t="str">
        <f t="shared" si="1"/>
        <v>Boa</v>
      </c>
      <c r="G35" s="9" t="s">
        <v>110</v>
      </c>
      <c r="H35" s="5" t="str">
        <f t="shared" si="2"/>
        <v>-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s="11" customFormat="1" ht="75" customHeight="1" x14ac:dyDescent="0.2">
      <c r="A36" s="60"/>
      <c r="B36" s="60"/>
      <c r="C36" s="5" t="s">
        <v>102</v>
      </c>
      <c r="D36" s="6">
        <v>12</v>
      </c>
      <c r="E36" s="7">
        <f t="shared" si="0"/>
        <v>12</v>
      </c>
      <c r="F36" s="8" t="str">
        <f t="shared" si="1"/>
        <v>Boa</v>
      </c>
      <c r="G36" s="9" t="s">
        <v>113</v>
      </c>
      <c r="H36" s="5" t="str">
        <f t="shared" si="2"/>
        <v>-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s="11" customFormat="1" ht="75" customHeight="1" x14ac:dyDescent="0.2">
      <c r="A37" s="56"/>
      <c r="B37" s="56"/>
      <c r="C37" s="5" t="s">
        <v>104</v>
      </c>
      <c r="D37" s="6">
        <v>13</v>
      </c>
      <c r="E37" s="7">
        <f t="shared" si="0"/>
        <v>13</v>
      </c>
      <c r="F37" s="8" t="str">
        <f t="shared" si="1"/>
        <v>Boa</v>
      </c>
      <c r="G37" s="9" t="s">
        <v>110</v>
      </c>
      <c r="H37" s="5" t="str">
        <f t="shared" si="2"/>
        <v>-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s="11" customFormat="1" ht="75" customHeight="1" x14ac:dyDescent="0.2">
      <c r="A38" s="57" t="s">
        <v>11</v>
      </c>
      <c r="B38" s="57" t="s">
        <v>45</v>
      </c>
      <c r="C38" s="5" t="s">
        <v>98</v>
      </c>
      <c r="D38" s="6">
        <v>14</v>
      </c>
      <c r="E38" s="7">
        <f t="shared" si="0"/>
        <v>14</v>
      </c>
      <c r="F38" s="8" t="str">
        <f t="shared" si="1"/>
        <v>Boa</v>
      </c>
      <c r="G38" s="9" t="s">
        <v>113</v>
      </c>
      <c r="H38" s="5" t="str">
        <f t="shared" si="2"/>
        <v>-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s="11" customFormat="1" ht="71.25" customHeight="1" x14ac:dyDescent="0.2">
      <c r="A39" s="58"/>
      <c r="B39" s="58"/>
      <c r="C39" s="5" t="s">
        <v>46</v>
      </c>
      <c r="D39" s="6">
        <v>12</v>
      </c>
      <c r="E39" s="7">
        <f t="shared" si="0"/>
        <v>12</v>
      </c>
      <c r="F39" s="8" t="str">
        <f t="shared" si="1"/>
        <v>Boa</v>
      </c>
      <c r="G39" s="9" t="s">
        <v>110</v>
      </c>
      <c r="H39" s="5" t="str">
        <f t="shared" si="2"/>
        <v>-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s="11" customFormat="1" ht="75" customHeight="1" x14ac:dyDescent="0.2">
      <c r="A40" s="37" t="s">
        <v>47</v>
      </c>
      <c r="B40" s="5" t="s">
        <v>48</v>
      </c>
      <c r="C40" s="5" t="s">
        <v>99</v>
      </c>
      <c r="D40" s="6">
        <v>23</v>
      </c>
      <c r="E40" s="7">
        <f t="shared" si="0"/>
        <v>23</v>
      </c>
      <c r="F40" s="8" t="str">
        <f t="shared" si="1"/>
        <v>Boa</v>
      </c>
      <c r="G40" s="9" t="s">
        <v>110</v>
      </c>
      <c r="H40" s="5" t="str">
        <f t="shared" si="2"/>
        <v>-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s="11" customFormat="1" ht="75" customHeight="1" x14ac:dyDescent="0.2">
      <c r="A41" s="57" t="s">
        <v>49</v>
      </c>
      <c r="B41" s="57" t="s">
        <v>50</v>
      </c>
      <c r="C41" s="5" t="s">
        <v>51</v>
      </c>
      <c r="D41" s="6">
        <v>16</v>
      </c>
      <c r="E41" s="7">
        <f t="shared" si="0"/>
        <v>16</v>
      </c>
      <c r="F41" s="8" t="str">
        <f t="shared" si="1"/>
        <v>Boa</v>
      </c>
      <c r="G41" s="9" t="s">
        <v>110</v>
      </c>
      <c r="H41" s="5" t="str">
        <f t="shared" si="2"/>
        <v>-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s="11" customFormat="1" ht="75" customHeight="1" x14ac:dyDescent="0.2">
      <c r="A42" s="59"/>
      <c r="B42" s="59"/>
      <c r="C42" s="5" t="s">
        <v>52</v>
      </c>
      <c r="D42" s="6"/>
      <c r="E42" s="7" t="str">
        <f t="shared" si="0"/>
        <v>N/D</v>
      </c>
      <c r="F42" s="8" t="str">
        <f t="shared" si="1"/>
        <v/>
      </c>
      <c r="G42" s="9"/>
      <c r="H42" s="5" t="str">
        <f t="shared" si="2"/>
        <v/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s="11" customFormat="1" ht="75" customHeight="1" x14ac:dyDescent="0.2">
      <c r="A43" s="59"/>
      <c r="B43" s="59"/>
      <c r="C43" s="36" t="s">
        <v>53</v>
      </c>
      <c r="D43" s="6">
        <v>16</v>
      </c>
      <c r="E43" s="7">
        <f t="shared" si="0"/>
        <v>16</v>
      </c>
      <c r="F43" s="8" t="str">
        <f t="shared" si="1"/>
        <v>Boa</v>
      </c>
      <c r="G43" s="9" t="s">
        <v>110</v>
      </c>
      <c r="H43" s="5" t="str">
        <f t="shared" si="2"/>
        <v>-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s="11" customFormat="1" ht="75" customHeight="1" x14ac:dyDescent="0.2">
      <c r="A44" s="59"/>
      <c r="B44" s="59"/>
      <c r="C44" s="36" t="s">
        <v>54</v>
      </c>
      <c r="D44" s="6"/>
      <c r="E44" s="7" t="str">
        <f t="shared" si="0"/>
        <v>N/D</v>
      </c>
      <c r="F44" s="8" t="str">
        <f t="shared" si="1"/>
        <v/>
      </c>
      <c r="G44" s="9"/>
      <c r="H44" s="5" t="str">
        <f t="shared" si="2"/>
        <v/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s="11" customFormat="1" ht="75" customHeight="1" x14ac:dyDescent="0.2">
      <c r="A45" s="58"/>
      <c r="B45" s="58"/>
      <c r="C45" s="36" t="s">
        <v>55</v>
      </c>
      <c r="D45" s="6">
        <v>17</v>
      </c>
      <c r="E45" s="7">
        <f>IF(D45="","N/D",D45)</f>
        <v>17</v>
      </c>
      <c r="F45" s="8" t="str">
        <f t="shared" si="1"/>
        <v>Boa</v>
      </c>
      <c r="G45" s="9" t="s">
        <v>113</v>
      </c>
      <c r="H45" s="5" t="str">
        <f t="shared" si="2"/>
        <v>-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s="11" customFormat="1" ht="75" customHeight="1" x14ac:dyDescent="0.2">
      <c r="A46" s="55" t="s">
        <v>56</v>
      </c>
      <c r="B46" s="57" t="s">
        <v>57</v>
      </c>
      <c r="C46" s="5" t="s">
        <v>100</v>
      </c>
      <c r="D46" s="6">
        <v>49</v>
      </c>
      <c r="E46" s="7">
        <f t="shared" si="0"/>
        <v>49</v>
      </c>
      <c r="F46" s="8" t="str">
        <f t="shared" si="1"/>
        <v>Moderada</v>
      </c>
      <c r="G46" s="9" t="s">
        <v>110</v>
      </c>
      <c r="H46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s="11" customFormat="1" ht="75" customHeight="1" x14ac:dyDescent="0.2">
      <c r="A47" s="56"/>
      <c r="B47" s="58"/>
      <c r="C47" s="5" t="s">
        <v>58</v>
      </c>
      <c r="D47" s="6"/>
      <c r="E47" s="7" t="str">
        <f t="shared" si="0"/>
        <v>N/D</v>
      </c>
      <c r="F47" s="8" t="str">
        <f t="shared" si="1"/>
        <v/>
      </c>
      <c r="G47" s="9"/>
      <c r="H47" s="5" t="str">
        <f t="shared" si="2"/>
        <v/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s="11" customFormat="1" ht="71.25" customHeight="1" x14ac:dyDescent="0.2">
      <c r="A48" s="55" t="s">
        <v>7</v>
      </c>
      <c r="B48" s="57" t="s">
        <v>59</v>
      </c>
      <c r="C48" s="5" t="s">
        <v>60</v>
      </c>
      <c r="D48" s="6">
        <v>16</v>
      </c>
      <c r="E48" s="7">
        <f t="shared" si="0"/>
        <v>16</v>
      </c>
      <c r="F48" s="8" t="str">
        <f t="shared" si="1"/>
        <v>Boa</v>
      </c>
      <c r="G48" s="9" t="s">
        <v>110</v>
      </c>
      <c r="H48" s="5" t="str">
        <f t="shared" si="2"/>
        <v>-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1" customFormat="1" ht="71.25" customHeight="1" x14ac:dyDescent="0.2">
      <c r="A49" s="56"/>
      <c r="B49" s="58"/>
      <c r="C49" s="5" t="s">
        <v>61</v>
      </c>
      <c r="D49" s="6">
        <v>10</v>
      </c>
      <c r="E49" s="7">
        <f t="shared" si="0"/>
        <v>10</v>
      </c>
      <c r="F49" s="8" t="str">
        <f t="shared" si="1"/>
        <v>Boa</v>
      </c>
      <c r="G49" s="9" t="s">
        <v>110</v>
      </c>
      <c r="H49" s="5" t="str">
        <f t="shared" si="2"/>
        <v>-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s="11" customFormat="1" ht="71.25" customHeight="1" x14ac:dyDescent="0.2">
      <c r="A50" s="5" t="s">
        <v>7</v>
      </c>
      <c r="B50" s="5" t="s">
        <v>62</v>
      </c>
      <c r="C50" s="5" t="s">
        <v>63</v>
      </c>
      <c r="D50" s="6">
        <v>14</v>
      </c>
      <c r="E50" s="7">
        <f t="shared" si="0"/>
        <v>14</v>
      </c>
      <c r="F50" s="8" t="str">
        <f t="shared" si="1"/>
        <v>Boa</v>
      </c>
      <c r="G50" s="9" t="s">
        <v>110</v>
      </c>
      <c r="H50" s="5" t="str">
        <f t="shared" si="2"/>
        <v>-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s="11" customFormat="1" ht="75" customHeight="1" x14ac:dyDescent="0.2">
      <c r="A51" s="57" t="s">
        <v>11</v>
      </c>
      <c r="B51" s="57" t="s">
        <v>64</v>
      </c>
      <c r="C51" s="8" t="s">
        <v>65</v>
      </c>
      <c r="D51" s="6">
        <v>13</v>
      </c>
      <c r="E51" s="7">
        <f t="shared" si="0"/>
        <v>13</v>
      </c>
      <c r="F51" s="8" t="str">
        <f t="shared" si="1"/>
        <v>Boa</v>
      </c>
      <c r="G51" s="9" t="s">
        <v>110</v>
      </c>
      <c r="H51" s="5" t="str">
        <f t="shared" si="2"/>
        <v>-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s="11" customFormat="1" ht="75" customHeight="1" x14ac:dyDescent="0.2">
      <c r="A52" s="59"/>
      <c r="B52" s="59"/>
      <c r="C52" s="5" t="s">
        <v>66</v>
      </c>
      <c r="D52" s="6"/>
      <c r="E52" s="7" t="str">
        <f t="shared" si="0"/>
        <v>N/D</v>
      </c>
      <c r="F52" s="8" t="str">
        <f t="shared" si="1"/>
        <v/>
      </c>
      <c r="G52" s="9"/>
      <c r="H52" s="5" t="str">
        <f t="shared" si="2"/>
        <v/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s="11" customFormat="1" ht="75" customHeight="1" x14ac:dyDescent="0.2">
      <c r="A53" s="59"/>
      <c r="B53" s="59"/>
      <c r="C53" s="5" t="s">
        <v>67</v>
      </c>
      <c r="D53" s="6"/>
      <c r="E53" s="7" t="str">
        <f t="shared" si="0"/>
        <v>N/D</v>
      </c>
      <c r="F53" s="8" t="str">
        <f t="shared" si="1"/>
        <v/>
      </c>
      <c r="G53" s="9"/>
      <c r="H53" s="5" t="str">
        <f t="shared" si="2"/>
        <v/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 s="11" customFormat="1" ht="75" customHeight="1" x14ac:dyDescent="0.2">
      <c r="A54" s="58"/>
      <c r="B54" s="59"/>
      <c r="C54" s="5" t="s">
        <v>68</v>
      </c>
      <c r="D54" s="6"/>
      <c r="E54" s="7" t="str">
        <f t="shared" si="0"/>
        <v>N/D</v>
      </c>
      <c r="F54" s="8" t="str">
        <f t="shared" si="1"/>
        <v/>
      </c>
      <c r="G54" s="9"/>
      <c r="H54" s="5" t="str">
        <f t="shared" si="2"/>
        <v/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 s="11" customFormat="1" ht="75" customHeight="1" x14ac:dyDescent="0.2">
      <c r="A55" s="55" t="s">
        <v>33</v>
      </c>
      <c r="B55" s="55" t="s">
        <v>69</v>
      </c>
      <c r="C55" s="5" t="s">
        <v>70</v>
      </c>
      <c r="D55" s="6">
        <v>14</v>
      </c>
      <c r="E55" s="7">
        <f t="shared" si="0"/>
        <v>14</v>
      </c>
      <c r="F55" s="8" t="str">
        <f t="shared" si="1"/>
        <v>Boa</v>
      </c>
      <c r="G55" s="9" t="s">
        <v>110</v>
      </c>
      <c r="H55" s="5" t="str">
        <f t="shared" si="2"/>
        <v>-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 s="11" customFormat="1" ht="75" customHeight="1" x14ac:dyDescent="0.2">
      <c r="A56" s="60"/>
      <c r="B56" s="60"/>
      <c r="C56" s="5" t="s">
        <v>71</v>
      </c>
      <c r="D56" s="6"/>
      <c r="E56" s="7" t="str">
        <f t="shared" si="0"/>
        <v>N/D</v>
      </c>
      <c r="F56" s="8" t="str">
        <f t="shared" si="1"/>
        <v/>
      </c>
      <c r="G56" s="9"/>
      <c r="H56" s="5" t="str">
        <f t="shared" si="2"/>
        <v/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s="11" customFormat="1" ht="75" customHeight="1" x14ac:dyDescent="0.2">
      <c r="A57" s="60"/>
      <c r="B57" s="60"/>
      <c r="C57" s="5" t="s">
        <v>72</v>
      </c>
      <c r="D57" s="6"/>
      <c r="E57" s="7" t="str">
        <f t="shared" si="0"/>
        <v>N/D</v>
      </c>
      <c r="F57" s="8" t="str">
        <f t="shared" si="1"/>
        <v/>
      </c>
      <c r="G57" s="9"/>
      <c r="H57" s="5" t="str">
        <f t="shared" si="2"/>
        <v/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s="11" customFormat="1" ht="75" customHeight="1" x14ac:dyDescent="0.2">
      <c r="A58" s="56"/>
      <c r="B58" s="56"/>
      <c r="C58" s="5" t="s">
        <v>73</v>
      </c>
      <c r="D58" s="6">
        <v>24</v>
      </c>
      <c r="E58" s="7">
        <f t="shared" si="0"/>
        <v>24</v>
      </c>
      <c r="F58" s="8" t="str">
        <f t="shared" si="1"/>
        <v>Boa</v>
      </c>
      <c r="G58" s="9" t="s">
        <v>110</v>
      </c>
      <c r="H58" s="5" t="str">
        <f>IF(D58="","",IF(D58&lt;=40,$C$65,IF(D58&lt;=80,$C$66,IF(D58&lt;=120,$C$67,IF(D58&lt;=200,$C$68,IF(D58&gt;200,$C$69,))))))</f>
        <v>-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x14ac:dyDescent="0.25">
      <c r="A59" s="61"/>
      <c r="B59" s="61"/>
      <c r="C59" s="61"/>
      <c r="D59" s="61"/>
      <c r="E59" s="61"/>
      <c r="F59" s="61"/>
      <c r="G59" s="61"/>
      <c r="H59" s="6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2"/>
      <c r="B60" s="12"/>
      <c r="C60" s="12"/>
      <c r="D60" s="12"/>
      <c r="E60" s="12"/>
      <c r="F60" s="12"/>
      <c r="G60" s="12"/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 x14ac:dyDescent="0.25">
      <c r="A61" s="54" t="s">
        <v>74</v>
      </c>
      <c r="B61" s="54"/>
      <c r="C61" s="54"/>
      <c r="D61" s="54"/>
      <c r="E61" s="54"/>
      <c r="F61" s="54"/>
      <c r="G61" s="54"/>
      <c r="H61" s="5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 x14ac:dyDescent="0.25">
      <c r="A62" s="54" t="s">
        <v>75</v>
      </c>
      <c r="B62" s="54"/>
      <c r="C62" s="54"/>
      <c r="D62" s="54"/>
      <c r="E62" s="54"/>
      <c r="F62" s="54"/>
      <c r="G62" s="54"/>
      <c r="H62" s="5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 x14ac:dyDescent="0.25">
      <c r="B63" s="39"/>
      <c r="C63" s="39"/>
      <c r="D63" s="39"/>
      <c r="E63" s="39"/>
      <c r="F63" s="39"/>
      <c r="G63" s="39"/>
      <c r="H63" s="3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5" customHeight="1" x14ac:dyDescent="0.25">
      <c r="A64" s="13" t="s">
        <v>76</v>
      </c>
      <c r="B64" s="14" t="s">
        <v>2</v>
      </c>
      <c r="C64" s="62" t="s">
        <v>6</v>
      </c>
      <c r="D64" s="62"/>
      <c r="E64" s="62"/>
      <c r="F64" s="62"/>
      <c r="G64" s="62"/>
      <c r="H64" s="6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9.25" customHeight="1" x14ac:dyDescent="0.25">
      <c r="A65" s="15" t="s">
        <v>77</v>
      </c>
      <c r="B65" s="16" t="s">
        <v>78</v>
      </c>
      <c r="C65" s="64" t="s">
        <v>79</v>
      </c>
      <c r="D65" s="65"/>
      <c r="E65" s="65"/>
      <c r="F65" s="65"/>
      <c r="G65" s="65"/>
      <c r="H65" s="6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39.75" customHeight="1" x14ac:dyDescent="0.25">
      <c r="A66" s="17" t="s">
        <v>80</v>
      </c>
      <c r="B66" s="18" t="s">
        <v>81</v>
      </c>
      <c r="C66" s="50" t="s">
        <v>82</v>
      </c>
      <c r="D66" s="51"/>
      <c r="E66" s="51"/>
      <c r="F66" s="51"/>
      <c r="G66" s="51"/>
      <c r="H66" s="5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42.75" customHeight="1" x14ac:dyDescent="0.25">
      <c r="A67" s="19" t="s">
        <v>83</v>
      </c>
      <c r="B67" s="20" t="s">
        <v>84</v>
      </c>
      <c r="C67" s="50" t="s">
        <v>85</v>
      </c>
      <c r="D67" s="51"/>
      <c r="E67" s="51"/>
      <c r="F67" s="51"/>
      <c r="G67" s="51"/>
      <c r="H67" s="5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44.25" customHeight="1" x14ac:dyDescent="0.25">
      <c r="A68" s="21" t="s">
        <v>86</v>
      </c>
      <c r="B68" s="22" t="s">
        <v>87</v>
      </c>
      <c r="C68" s="50" t="s">
        <v>88</v>
      </c>
      <c r="D68" s="51"/>
      <c r="E68" s="51"/>
      <c r="F68" s="51"/>
      <c r="G68" s="51"/>
      <c r="H68" s="5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44.25" customHeight="1" x14ac:dyDescent="0.25">
      <c r="A69" s="23" t="s">
        <v>89</v>
      </c>
      <c r="B69" s="23" t="s">
        <v>90</v>
      </c>
      <c r="C69" s="50" t="s">
        <v>91</v>
      </c>
      <c r="D69" s="51"/>
      <c r="E69" s="51"/>
      <c r="F69" s="51"/>
      <c r="G69" s="51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5" customHeight="1" x14ac:dyDescent="0.25">
      <c r="A70" s="53" t="s">
        <v>92</v>
      </c>
      <c r="B70" s="53"/>
      <c r="C70" s="53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5" customHeight="1" x14ac:dyDescent="0.25">
      <c r="A71" s="54" t="s">
        <v>93</v>
      </c>
      <c r="B71" s="54"/>
      <c r="C71" s="54"/>
      <c r="D71" s="54"/>
      <c r="E71" s="54"/>
      <c r="F71" s="54"/>
      <c r="G71" s="54"/>
      <c r="H71" s="5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5" customHeight="1" x14ac:dyDescent="0.25">
      <c r="A72" s="54" t="s">
        <v>94</v>
      </c>
      <c r="B72" s="54"/>
      <c r="C72" s="54"/>
      <c r="D72" s="54"/>
      <c r="E72" s="54"/>
      <c r="F72" s="54"/>
      <c r="G72" s="54"/>
      <c r="H72" s="5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6.5" customHeight="1" x14ac:dyDescent="0.25">
      <c r="A73" s="48" t="s">
        <v>95</v>
      </c>
      <c r="B73" s="48"/>
      <c r="C73" s="48"/>
      <c r="D73" s="48"/>
      <c r="E73" s="48"/>
      <c r="F73" s="48"/>
      <c r="G73" s="48"/>
      <c r="H73" s="4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2.75" customHeight="1" x14ac:dyDescent="0.25">
      <c r="A74" s="49"/>
      <c r="B74" s="49"/>
      <c r="C74" s="49"/>
      <c r="D74" s="49"/>
      <c r="E74" s="49"/>
      <c r="F74" s="49"/>
      <c r="G74" s="49"/>
      <c r="H74" s="4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4"/>
      <c r="H75" s="2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4"/>
      <c r="H76" s="2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4"/>
      <c r="H77" s="2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4"/>
      <c r="H78" s="2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4"/>
      <c r="H79" s="2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4"/>
      <c r="H80" s="2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4"/>
      <c r="H81" s="2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4"/>
      <c r="H82" s="2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4"/>
      <c r="H83" s="2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4"/>
      <c r="H84" s="2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4"/>
      <c r="H85" s="2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4"/>
      <c r="H86" s="2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4"/>
      <c r="H87" s="2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4"/>
      <c r="H88" s="2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4"/>
      <c r="H89" s="2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4"/>
      <c r="H90" s="2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4"/>
      <c r="H91" s="2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4"/>
      <c r="H92" s="2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4"/>
      <c r="H93" s="2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4"/>
      <c r="H94" s="2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4"/>
      <c r="H95" s="2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4"/>
      <c r="H96" s="2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4"/>
      <c r="H97" s="2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4"/>
      <c r="H98" s="2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4"/>
      <c r="H99" s="2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4"/>
      <c r="H100" s="2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4"/>
      <c r="H101" s="2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4"/>
      <c r="H102" s="2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4"/>
      <c r="H103" s="2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4"/>
      <c r="H104" s="2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4"/>
      <c r="H105" s="2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4"/>
      <c r="H106" s="2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4"/>
      <c r="H107" s="2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4"/>
      <c r="H108" s="2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4"/>
      <c r="H109" s="2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4"/>
      <c r="H110" s="2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4"/>
      <c r="H111" s="2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4"/>
      <c r="H112" s="2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4"/>
      <c r="H113" s="2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4"/>
      <c r="H114" s="2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4"/>
      <c r="H115" s="2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4"/>
      <c r="H116" s="2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4"/>
      <c r="H117" s="2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4"/>
      <c r="H118" s="2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4"/>
      <c r="H119" s="2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4"/>
      <c r="H120" s="2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4"/>
      <c r="H121" s="2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4"/>
      <c r="H122" s="2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4"/>
      <c r="H123" s="2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4"/>
      <c r="H124" s="2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4"/>
      <c r="H125" s="2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4"/>
      <c r="H126" s="2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4"/>
      <c r="H127" s="2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4"/>
      <c r="H128" s="2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4"/>
      <c r="H129" s="2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4"/>
      <c r="H130" s="2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4"/>
      <c r="H131" s="2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4"/>
      <c r="H132" s="2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4"/>
      <c r="H133" s="2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4"/>
      <c r="H134" s="2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4"/>
      <c r="H135" s="2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4"/>
      <c r="H136" s="2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4"/>
      <c r="H137" s="2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4"/>
      <c r="H138" s="2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4"/>
      <c r="H139" s="2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4"/>
      <c r="H140" s="2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4"/>
      <c r="H141" s="2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4"/>
      <c r="H142" s="2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4"/>
      <c r="H143" s="2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4"/>
      <c r="H144" s="2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4"/>
      <c r="H145" s="2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4"/>
      <c r="H146" s="2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4"/>
      <c r="H147" s="2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4"/>
      <c r="H148" s="2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4"/>
      <c r="H149" s="2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4"/>
      <c r="H150" s="2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4"/>
      <c r="H151" s="2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4"/>
      <c r="H152" s="2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4"/>
      <c r="H153" s="2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4"/>
      <c r="H154" s="2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4"/>
      <c r="H155" s="2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4"/>
      <c r="H156" s="2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4"/>
      <c r="H157" s="2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4"/>
      <c r="H158" s="2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4"/>
      <c r="H159" s="2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4"/>
      <c r="H160" s="2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4"/>
      <c r="H161" s="2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4"/>
      <c r="H162" s="2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4"/>
      <c r="H163" s="2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25">
      <c r="A164" s="1"/>
      <c r="B164" s="1"/>
      <c r="C164" s="1"/>
      <c r="D164" s="1"/>
      <c r="E164" s="1"/>
      <c r="F164" s="1"/>
      <c r="G164" s="24"/>
      <c r="H164" s="2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25">
      <c r="A165" s="1"/>
      <c r="B165" s="1"/>
      <c r="C165" s="1"/>
      <c r="D165" s="1"/>
      <c r="E165" s="1"/>
      <c r="F165" s="1"/>
      <c r="G165" s="24"/>
      <c r="H165" s="2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25">
      <c r="A166" s="1"/>
      <c r="B166" s="1"/>
      <c r="C166" s="1"/>
      <c r="D166" s="1"/>
      <c r="E166" s="1"/>
      <c r="F166" s="1"/>
      <c r="G166" s="24"/>
      <c r="H166" s="2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25">
      <c r="A167" s="1"/>
      <c r="B167" s="1"/>
      <c r="C167" s="1"/>
      <c r="D167" s="1"/>
      <c r="E167" s="1"/>
      <c r="F167" s="1"/>
      <c r="G167" s="24"/>
      <c r="H167" s="2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</sheetData>
  <sheetProtection algorithmName="SHA-512" hashValue="MYuYcDvmrR5xyjo32ncHUeCYK0COM44JKk6pJyOw0331it177qAjQzHqwTGSXbLzLaN+xkfpU9Kb/cmyMIObYg==" saltValue="l0O71hs2zwxuRLrdmOjfeA==" spinCount="100000" sheet="1" objects="1" scenarios="1"/>
  <mergeCells count="45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8:A29"/>
    <mergeCell ref="B28:B29"/>
    <mergeCell ref="A30:A33"/>
    <mergeCell ref="B30:B33"/>
    <mergeCell ref="A34:A37"/>
    <mergeCell ref="B34:B37"/>
    <mergeCell ref="A38:A39"/>
    <mergeCell ref="B38:B39"/>
    <mergeCell ref="A41:A45"/>
    <mergeCell ref="B41:B45"/>
    <mergeCell ref="A46:A47"/>
    <mergeCell ref="B46:B47"/>
    <mergeCell ref="C66:H66"/>
    <mergeCell ref="A48:A49"/>
    <mergeCell ref="B48:B49"/>
    <mergeCell ref="A51:A54"/>
    <mergeCell ref="B51:B54"/>
    <mergeCell ref="A55:A58"/>
    <mergeCell ref="B55:B58"/>
    <mergeCell ref="A59:H59"/>
    <mergeCell ref="A61:H61"/>
    <mergeCell ref="A62:H62"/>
    <mergeCell ref="C64:H64"/>
    <mergeCell ref="C65:H65"/>
    <mergeCell ref="A73:H73"/>
    <mergeCell ref="A74:H74"/>
    <mergeCell ref="C67:H67"/>
    <mergeCell ref="C68:H68"/>
    <mergeCell ref="C69:H69"/>
    <mergeCell ref="A70:H70"/>
    <mergeCell ref="A71:H71"/>
    <mergeCell ref="A72:H72"/>
  </mergeCells>
  <conditionalFormatting sqref="E4:E27 E51:E58 E29:E49">
    <cfRule type="cellIs" dxfId="89" priority="13" operator="between">
      <formula>201</formula>
      <formula>10000</formula>
    </cfRule>
    <cfRule type="cellIs" dxfId="88" priority="14" operator="between">
      <formula>121</formula>
      <formula>200</formula>
    </cfRule>
    <cfRule type="cellIs" dxfId="87" priority="15" operator="between">
      <formula>81</formula>
      <formula>120</formula>
    </cfRule>
    <cfRule type="cellIs" dxfId="86" priority="16" operator="between">
      <formula>41</formula>
      <formula>80</formula>
    </cfRule>
    <cfRule type="cellIs" dxfId="85" priority="17" operator="between">
      <formula>0</formula>
      <formula>40</formula>
    </cfRule>
    <cfRule type="containsText" dxfId="84" priority="18" operator="containsText" text="N/D">
      <formula>NOT(ISERROR(SEARCH("N/D",E4)))</formula>
    </cfRule>
  </conditionalFormatting>
  <conditionalFormatting sqref="E50">
    <cfRule type="cellIs" dxfId="83" priority="7" operator="between">
      <formula>201</formula>
      <formula>10000</formula>
    </cfRule>
    <cfRule type="cellIs" dxfId="82" priority="8" operator="between">
      <formula>121</formula>
      <formula>200</formula>
    </cfRule>
    <cfRule type="cellIs" dxfId="81" priority="9" operator="between">
      <formula>81</formula>
      <formula>120</formula>
    </cfRule>
    <cfRule type="cellIs" dxfId="80" priority="10" operator="between">
      <formula>41</formula>
      <formula>80</formula>
    </cfRule>
    <cfRule type="cellIs" dxfId="79" priority="11" operator="between">
      <formula>1</formula>
      <formula>40</formula>
    </cfRule>
    <cfRule type="containsText" dxfId="78" priority="12" operator="containsText" text="N/D">
      <formula>NOT(ISERROR(SEARCH("N/D",E50)))</formula>
    </cfRule>
  </conditionalFormatting>
  <conditionalFormatting sqref="E28">
    <cfRule type="cellIs" dxfId="77" priority="1" operator="between">
      <formula>201</formula>
      <formula>10000</formula>
    </cfRule>
    <cfRule type="cellIs" dxfId="76" priority="2" operator="between">
      <formula>121</formula>
      <formula>200</formula>
    </cfRule>
    <cfRule type="cellIs" dxfId="75" priority="3" operator="between">
      <formula>81</formula>
      <formula>120</formula>
    </cfRule>
    <cfRule type="cellIs" dxfId="74" priority="4" operator="between">
      <formula>41</formula>
      <formula>80</formula>
    </cfRule>
    <cfRule type="cellIs" dxfId="73" priority="5" operator="between">
      <formula>0</formula>
      <formula>40</formula>
    </cfRule>
    <cfRule type="containsText" dxfId="72" priority="6" operator="containsText" text="N/D">
      <formula>NOT(ISERROR(SEARCH("N/D",E28)))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"/>
  <sheetViews>
    <sheetView workbookViewId="0">
      <selection activeCell="H4" sqref="H4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6" customWidth="1"/>
    <col min="8" max="8" width="51.7109375" style="27" customWidth="1"/>
    <col min="9" max="16384" width="9.140625" style="2"/>
  </cols>
  <sheetData>
    <row r="1" spans="1:36" ht="96.75" customHeight="1" x14ac:dyDescent="0.25">
      <c r="A1" s="67"/>
      <c r="B1" s="67"/>
      <c r="C1" s="67"/>
      <c r="D1" s="67"/>
      <c r="E1" s="67"/>
      <c r="F1" s="67"/>
      <c r="G1" s="67"/>
      <c r="H1" s="6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8"/>
      <c r="B2" s="68"/>
      <c r="C2" s="68"/>
      <c r="D2" s="68"/>
      <c r="E2" s="68"/>
      <c r="F2" s="68"/>
      <c r="G2" s="68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97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11" customFormat="1" ht="75" customHeight="1" x14ac:dyDescent="0.2">
      <c r="A4" s="57" t="s">
        <v>7</v>
      </c>
      <c r="B4" s="36" t="s">
        <v>106</v>
      </c>
      <c r="C4" s="5" t="s">
        <v>106</v>
      </c>
      <c r="D4" s="6">
        <v>17</v>
      </c>
      <c r="E4" s="7">
        <f>IF(D4="","N/D",D4)</f>
        <v>17</v>
      </c>
      <c r="F4" s="8" t="str">
        <f>IF(D4="","",IF(D4&lt;=40,$A$65,IF(D4&lt;=80,$A$66,IF(D4&lt;=120,$A$67, IF(D4&lt;=200,$A$68,$A$69)))))</f>
        <v>Boa</v>
      </c>
      <c r="G4" s="9" t="s">
        <v>110</v>
      </c>
      <c r="H4" s="5" t="str">
        <f>IF(D4="","",IF(D4&lt;=40,$C$65,IF(D4&lt;=80,$C$66,IF(D4&lt;=120,$C$67,IF(D4&lt;=200,$C$68,IF(D4&gt;200,$C$69,))))))</f>
        <v>-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s="11" customFormat="1" ht="75" customHeight="1" x14ac:dyDescent="0.2">
      <c r="A5" s="59"/>
      <c r="B5" s="57" t="s">
        <v>107</v>
      </c>
      <c r="C5" s="5" t="s">
        <v>8</v>
      </c>
      <c r="D5" s="6">
        <v>21</v>
      </c>
      <c r="E5" s="7">
        <f t="shared" ref="E5:E58" si="0">IF(D5="","N/D",D5)</f>
        <v>21</v>
      </c>
      <c r="F5" s="8" t="str">
        <f t="shared" ref="F5:F58" si="1">IF(D5="","",IF(D5&lt;=40,$A$65,IF(D5&lt;=80,$A$66,IF(D5&lt;=120,$A$67, IF(D5&lt;=200,$A$68,$A$69)))))</f>
        <v>Boa</v>
      </c>
      <c r="G5" s="9" t="s">
        <v>110</v>
      </c>
      <c r="H5" s="5" t="str">
        <f t="shared" ref="H5:H57" si="2">IF(D5="","",IF(D5&lt;=40,$C$65,IF(D5&lt;=80,$C$66,IF(D5&lt;=120,$C$67,IF(D5&lt;=200,$C$68,IF(D5&gt;200,$C$69,))))))</f>
        <v>-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1" customFormat="1" ht="75" customHeight="1" x14ac:dyDescent="0.2">
      <c r="A6" s="59"/>
      <c r="B6" s="59"/>
      <c r="C6" s="5" t="s">
        <v>9</v>
      </c>
      <c r="D6" s="6">
        <v>17</v>
      </c>
      <c r="E6" s="7">
        <f t="shared" si="0"/>
        <v>17</v>
      </c>
      <c r="F6" s="8" t="str">
        <f t="shared" si="1"/>
        <v>Boa</v>
      </c>
      <c r="G6" s="9" t="s">
        <v>110</v>
      </c>
      <c r="H6" s="5" t="str">
        <f t="shared" si="2"/>
        <v>-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11" customFormat="1" ht="75" customHeight="1" x14ac:dyDescent="0.2">
      <c r="A7" s="58"/>
      <c r="B7" s="58"/>
      <c r="C7" s="5" t="s">
        <v>10</v>
      </c>
      <c r="D7" s="6">
        <v>12</v>
      </c>
      <c r="E7" s="7">
        <f t="shared" si="0"/>
        <v>12</v>
      </c>
      <c r="F7" s="8" t="str">
        <f t="shared" si="1"/>
        <v>Boa</v>
      </c>
      <c r="G7" s="9" t="s">
        <v>110</v>
      </c>
      <c r="H7" s="5" t="str">
        <f t="shared" si="2"/>
        <v>-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s="11" customFormat="1" ht="75" customHeight="1" x14ac:dyDescent="0.2">
      <c r="A8" s="57" t="s">
        <v>11</v>
      </c>
      <c r="B8" s="57" t="s">
        <v>12</v>
      </c>
      <c r="C8" s="5" t="s">
        <v>13</v>
      </c>
      <c r="D8" s="6">
        <v>19</v>
      </c>
      <c r="E8" s="7">
        <f t="shared" si="0"/>
        <v>19</v>
      </c>
      <c r="F8" s="8" t="str">
        <f t="shared" si="1"/>
        <v>Boa</v>
      </c>
      <c r="G8" s="9" t="s">
        <v>111</v>
      </c>
      <c r="H8" s="5" t="str">
        <f t="shared" si="2"/>
        <v>-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11" customFormat="1" ht="75" customHeight="1" x14ac:dyDescent="0.2">
      <c r="A9" s="59"/>
      <c r="B9" s="59"/>
      <c r="C9" s="36" t="s">
        <v>14</v>
      </c>
      <c r="D9" s="6">
        <v>27</v>
      </c>
      <c r="E9" s="7">
        <f t="shared" si="0"/>
        <v>27</v>
      </c>
      <c r="F9" s="8" t="str">
        <f t="shared" si="1"/>
        <v>Boa</v>
      </c>
      <c r="G9" s="9" t="s">
        <v>111</v>
      </c>
      <c r="H9" s="5" t="str">
        <f t="shared" si="2"/>
        <v>-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11" customFormat="1" ht="75" customHeight="1" x14ac:dyDescent="0.2">
      <c r="A10" s="58"/>
      <c r="B10" s="58"/>
      <c r="C10" s="5" t="s">
        <v>15</v>
      </c>
      <c r="D10" s="6">
        <v>38</v>
      </c>
      <c r="E10" s="7">
        <f t="shared" si="0"/>
        <v>38</v>
      </c>
      <c r="F10" s="8" t="str">
        <f t="shared" si="1"/>
        <v>Boa</v>
      </c>
      <c r="G10" s="9" t="s">
        <v>111</v>
      </c>
      <c r="H10" s="5" t="str">
        <f t="shared" si="2"/>
        <v>-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75" customHeight="1" x14ac:dyDescent="0.25">
      <c r="A11" s="57" t="s">
        <v>11</v>
      </c>
      <c r="B11" s="55" t="s">
        <v>16</v>
      </c>
      <c r="C11" s="5" t="s">
        <v>17</v>
      </c>
      <c r="D11" s="6">
        <v>11</v>
      </c>
      <c r="E11" s="7">
        <f t="shared" si="0"/>
        <v>11</v>
      </c>
      <c r="F11" s="8" t="str">
        <f t="shared" si="1"/>
        <v>Boa</v>
      </c>
      <c r="G11" s="9" t="s">
        <v>111</v>
      </c>
      <c r="H11" s="5" t="str">
        <f t="shared" si="2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1" customFormat="1" ht="78" customHeight="1" x14ac:dyDescent="0.2">
      <c r="A12" s="59"/>
      <c r="B12" s="60"/>
      <c r="C12" s="5" t="s">
        <v>96</v>
      </c>
      <c r="D12" s="6">
        <v>16</v>
      </c>
      <c r="E12" s="7">
        <f t="shared" si="0"/>
        <v>16</v>
      </c>
      <c r="F12" s="8" t="str">
        <f t="shared" si="1"/>
        <v>Boa</v>
      </c>
      <c r="G12" s="9" t="s">
        <v>111</v>
      </c>
      <c r="H12" s="5" t="str">
        <f t="shared" si="2"/>
        <v>-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s="11" customFormat="1" ht="75" customHeight="1" x14ac:dyDescent="0.2">
      <c r="A13" s="58"/>
      <c r="B13" s="56"/>
      <c r="C13" s="5" t="s">
        <v>18</v>
      </c>
      <c r="D13" s="6">
        <v>65</v>
      </c>
      <c r="E13" s="7">
        <f t="shared" si="0"/>
        <v>65</v>
      </c>
      <c r="F13" s="8" t="str">
        <f t="shared" si="1"/>
        <v>Moderada</v>
      </c>
      <c r="G13" s="9" t="s">
        <v>112</v>
      </c>
      <c r="H13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s="11" customFormat="1" ht="75" customHeight="1" x14ac:dyDescent="0.2">
      <c r="A14" s="57" t="s">
        <v>11</v>
      </c>
      <c r="B14" s="57" t="s">
        <v>19</v>
      </c>
      <c r="C14" s="5" t="s">
        <v>20</v>
      </c>
      <c r="D14" s="6">
        <v>17</v>
      </c>
      <c r="E14" s="7">
        <f t="shared" si="0"/>
        <v>17</v>
      </c>
      <c r="F14" s="8" t="str">
        <f t="shared" si="1"/>
        <v>Boa</v>
      </c>
      <c r="G14" s="9" t="s">
        <v>111</v>
      </c>
      <c r="H14" s="5" t="str">
        <f t="shared" si="2"/>
        <v>-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11" customFormat="1" ht="75" customHeight="1" x14ac:dyDescent="0.2">
      <c r="A15" s="59"/>
      <c r="B15" s="59"/>
      <c r="C15" s="5" t="s">
        <v>21</v>
      </c>
      <c r="D15" s="6">
        <v>19</v>
      </c>
      <c r="E15" s="7">
        <f t="shared" si="0"/>
        <v>19</v>
      </c>
      <c r="F15" s="8" t="str">
        <f t="shared" si="1"/>
        <v>Boa</v>
      </c>
      <c r="G15" s="9" t="s">
        <v>110</v>
      </c>
      <c r="H15" s="5" t="str">
        <f t="shared" si="2"/>
        <v>-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s="11" customFormat="1" ht="75" customHeight="1" x14ac:dyDescent="0.2">
      <c r="A16" s="58"/>
      <c r="B16" s="58"/>
      <c r="C16" s="5" t="s">
        <v>22</v>
      </c>
      <c r="D16" s="6">
        <v>13</v>
      </c>
      <c r="E16" s="7">
        <f t="shared" si="0"/>
        <v>13</v>
      </c>
      <c r="F16" s="8" t="str">
        <f t="shared" si="1"/>
        <v>Boa</v>
      </c>
      <c r="G16" s="9" t="s">
        <v>110</v>
      </c>
      <c r="H16" s="5" t="str">
        <f t="shared" si="2"/>
        <v>-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11" customFormat="1" ht="75" customHeight="1" x14ac:dyDescent="0.2">
      <c r="A17" s="57" t="s">
        <v>23</v>
      </c>
      <c r="B17" s="57" t="s">
        <v>24</v>
      </c>
      <c r="C17" s="5" t="s">
        <v>25</v>
      </c>
      <c r="D17" s="6">
        <v>20</v>
      </c>
      <c r="E17" s="7">
        <f t="shared" si="0"/>
        <v>20</v>
      </c>
      <c r="F17" s="8" t="str">
        <f t="shared" si="1"/>
        <v>Boa</v>
      </c>
      <c r="G17" s="9" t="s">
        <v>111</v>
      </c>
      <c r="H17" s="5" t="str">
        <f t="shared" si="2"/>
        <v>-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s="11" customFormat="1" ht="75" customHeight="1" x14ac:dyDescent="0.2">
      <c r="A18" s="59"/>
      <c r="B18" s="59"/>
      <c r="C18" s="5" t="s">
        <v>108</v>
      </c>
      <c r="D18" s="6">
        <v>27</v>
      </c>
      <c r="E18" s="7">
        <f t="shared" si="0"/>
        <v>27</v>
      </c>
      <c r="F18" s="8" t="str">
        <f t="shared" si="1"/>
        <v>Boa</v>
      </c>
      <c r="G18" s="9" t="s">
        <v>113</v>
      </c>
      <c r="H18" s="5" t="str">
        <f t="shared" si="2"/>
        <v>-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s="11" customFormat="1" ht="75" customHeight="1" x14ac:dyDescent="0.2">
      <c r="A19" s="58"/>
      <c r="B19" s="58"/>
      <c r="C19" s="5" t="s">
        <v>26</v>
      </c>
      <c r="D19" s="6">
        <v>15</v>
      </c>
      <c r="E19" s="7">
        <f t="shared" si="0"/>
        <v>15</v>
      </c>
      <c r="F19" s="8" t="str">
        <f t="shared" si="1"/>
        <v>Boa</v>
      </c>
      <c r="G19" s="9" t="s">
        <v>110</v>
      </c>
      <c r="H19" s="5" t="str">
        <f t="shared" si="2"/>
        <v>-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s="11" customFormat="1" ht="75" customHeight="1" x14ac:dyDescent="0.2">
      <c r="A20" s="57" t="s">
        <v>11</v>
      </c>
      <c r="B20" s="57" t="s">
        <v>27</v>
      </c>
      <c r="C20" s="5" t="s">
        <v>109</v>
      </c>
      <c r="D20" s="6">
        <v>29</v>
      </c>
      <c r="E20" s="7">
        <f t="shared" si="0"/>
        <v>29</v>
      </c>
      <c r="F20" s="8" t="str">
        <f t="shared" si="1"/>
        <v>Boa</v>
      </c>
      <c r="G20" s="9" t="s">
        <v>111</v>
      </c>
      <c r="H20" s="5" t="str">
        <f t="shared" si="2"/>
        <v>-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s="11" customFormat="1" ht="75" customHeight="1" x14ac:dyDescent="0.2">
      <c r="A21" s="59"/>
      <c r="B21" s="59"/>
      <c r="C21" s="5" t="s">
        <v>28</v>
      </c>
      <c r="D21" s="6">
        <v>37</v>
      </c>
      <c r="E21" s="7">
        <f t="shared" si="0"/>
        <v>37</v>
      </c>
      <c r="F21" s="8" t="str">
        <f t="shared" si="1"/>
        <v>Boa</v>
      </c>
      <c r="G21" s="9" t="s">
        <v>110</v>
      </c>
      <c r="H21" s="5" t="str">
        <f t="shared" si="2"/>
        <v>-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s="11" customFormat="1" ht="75" customHeight="1" x14ac:dyDescent="0.2">
      <c r="A22" s="59"/>
      <c r="B22" s="59"/>
      <c r="C22" s="5" t="s">
        <v>29</v>
      </c>
      <c r="D22" s="6"/>
      <c r="E22" s="7" t="str">
        <f t="shared" si="0"/>
        <v>N/D</v>
      </c>
      <c r="F22" s="8" t="str">
        <f t="shared" si="1"/>
        <v/>
      </c>
      <c r="G22" s="9"/>
      <c r="H22" s="5" t="str">
        <f t="shared" si="2"/>
        <v/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s="11" customFormat="1" ht="75" customHeight="1" x14ac:dyDescent="0.2">
      <c r="A23" s="59"/>
      <c r="B23" s="59"/>
      <c r="C23" s="5" t="s">
        <v>30</v>
      </c>
      <c r="D23" s="6">
        <v>24</v>
      </c>
      <c r="E23" s="7">
        <f t="shared" si="0"/>
        <v>24</v>
      </c>
      <c r="F23" s="8" t="str">
        <f t="shared" si="1"/>
        <v>Boa</v>
      </c>
      <c r="G23" s="9" t="s">
        <v>110</v>
      </c>
      <c r="H23" s="5" t="str">
        <f t="shared" si="2"/>
        <v>-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s="11" customFormat="1" ht="75" customHeight="1" x14ac:dyDescent="0.2">
      <c r="A24" s="59"/>
      <c r="B24" s="59"/>
      <c r="C24" s="5" t="s">
        <v>31</v>
      </c>
      <c r="D24" s="6">
        <v>25</v>
      </c>
      <c r="E24" s="7">
        <f t="shared" si="0"/>
        <v>25</v>
      </c>
      <c r="F24" s="8" t="str">
        <f t="shared" si="1"/>
        <v>Boa</v>
      </c>
      <c r="G24" s="9" t="s">
        <v>110</v>
      </c>
      <c r="H24" s="5" t="str">
        <f t="shared" si="2"/>
        <v>-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s="11" customFormat="1" ht="75" customHeight="1" x14ac:dyDescent="0.2">
      <c r="A25" s="58"/>
      <c r="B25" s="58"/>
      <c r="C25" s="5" t="s">
        <v>32</v>
      </c>
      <c r="D25" s="6">
        <v>33</v>
      </c>
      <c r="E25" s="7">
        <f t="shared" si="0"/>
        <v>33</v>
      </c>
      <c r="F25" s="8" t="str">
        <f t="shared" si="1"/>
        <v>Boa</v>
      </c>
      <c r="G25" s="9" t="s">
        <v>110</v>
      </c>
      <c r="H25" s="5" t="str">
        <f t="shared" si="2"/>
        <v>-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s="11" customFormat="1" ht="75" customHeight="1" x14ac:dyDescent="0.2">
      <c r="A26" s="8" t="s">
        <v>33</v>
      </c>
      <c r="B26" s="5" t="s">
        <v>34</v>
      </c>
      <c r="C26" s="5" t="s">
        <v>35</v>
      </c>
      <c r="D26" s="6">
        <v>24</v>
      </c>
      <c r="E26" s="7">
        <f t="shared" si="0"/>
        <v>24</v>
      </c>
      <c r="F26" s="8" t="str">
        <f t="shared" si="1"/>
        <v>Boa</v>
      </c>
      <c r="G26" s="9" t="s">
        <v>110</v>
      </c>
      <c r="H26" s="5" t="str">
        <f t="shared" si="2"/>
        <v>-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s="11" customFormat="1" ht="75" customHeight="1" x14ac:dyDescent="0.2">
      <c r="A27" s="38" t="s">
        <v>7</v>
      </c>
      <c r="B27" s="36" t="s">
        <v>105</v>
      </c>
      <c r="C27" s="5" t="s">
        <v>105</v>
      </c>
      <c r="D27" s="6">
        <v>13</v>
      </c>
      <c r="E27" s="7">
        <f t="shared" si="0"/>
        <v>13</v>
      </c>
      <c r="F27" s="8" t="str">
        <f t="shared" si="1"/>
        <v>Boa</v>
      </c>
      <c r="G27" s="9" t="s">
        <v>110</v>
      </c>
      <c r="H27" s="5" t="str">
        <f t="shared" si="2"/>
        <v>-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s="11" customFormat="1" ht="75" customHeight="1" x14ac:dyDescent="0.2">
      <c r="A28" s="57" t="s">
        <v>11</v>
      </c>
      <c r="B28" s="55" t="s">
        <v>36</v>
      </c>
      <c r="C28" s="5" t="s">
        <v>37</v>
      </c>
      <c r="D28" s="6">
        <v>36</v>
      </c>
      <c r="E28" s="7">
        <f t="shared" si="0"/>
        <v>36</v>
      </c>
      <c r="F28" s="8" t="str">
        <f t="shared" si="1"/>
        <v>Boa</v>
      </c>
      <c r="G28" s="9" t="s">
        <v>112</v>
      </c>
      <c r="H28" s="5" t="str">
        <f t="shared" si="2"/>
        <v>-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s="11" customFormat="1" ht="75" customHeight="1" x14ac:dyDescent="0.2">
      <c r="A29" s="58"/>
      <c r="B29" s="56"/>
      <c r="C29" s="5" t="s">
        <v>38</v>
      </c>
      <c r="D29" s="6">
        <v>21</v>
      </c>
      <c r="E29" s="7">
        <f t="shared" si="0"/>
        <v>21</v>
      </c>
      <c r="F29" s="8" t="str">
        <f t="shared" si="1"/>
        <v>Boa</v>
      </c>
      <c r="G29" s="9" t="s">
        <v>111</v>
      </c>
      <c r="H29" s="5" t="str">
        <f t="shared" si="2"/>
        <v>-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s="11" customFormat="1" ht="75" customHeight="1" x14ac:dyDescent="0.2">
      <c r="A30" s="55" t="s">
        <v>33</v>
      </c>
      <c r="B30" s="55" t="s">
        <v>39</v>
      </c>
      <c r="C30" s="5" t="s">
        <v>40</v>
      </c>
      <c r="D30" s="6">
        <v>17</v>
      </c>
      <c r="E30" s="7">
        <f t="shared" si="0"/>
        <v>17</v>
      </c>
      <c r="F30" s="8" t="str">
        <f t="shared" si="1"/>
        <v>Boa</v>
      </c>
      <c r="G30" s="9" t="s">
        <v>110</v>
      </c>
      <c r="H30" s="5" t="str">
        <f t="shared" si="2"/>
        <v>-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s="11" customFormat="1" ht="75" customHeight="1" x14ac:dyDescent="0.2">
      <c r="A31" s="60"/>
      <c r="B31" s="60"/>
      <c r="C31" s="5" t="s">
        <v>41</v>
      </c>
      <c r="D31" s="6">
        <v>28</v>
      </c>
      <c r="E31" s="7">
        <f t="shared" si="0"/>
        <v>28</v>
      </c>
      <c r="F31" s="8" t="str">
        <f t="shared" si="1"/>
        <v>Boa</v>
      </c>
      <c r="G31" s="9" t="s">
        <v>111</v>
      </c>
      <c r="H31" s="5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11" customFormat="1" ht="75" customHeight="1" x14ac:dyDescent="0.2">
      <c r="A32" s="60"/>
      <c r="B32" s="60"/>
      <c r="C32" s="5" t="s">
        <v>42</v>
      </c>
      <c r="D32" s="6">
        <v>24</v>
      </c>
      <c r="E32" s="7">
        <f t="shared" si="0"/>
        <v>24</v>
      </c>
      <c r="F32" s="8" t="str">
        <f t="shared" si="1"/>
        <v>Boa</v>
      </c>
      <c r="G32" s="9" t="s">
        <v>111</v>
      </c>
      <c r="H32" s="5" t="str">
        <f t="shared" si="2"/>
        <v>-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s="11" customFormat="1" ht="75" customHeight="1" x14ac:dyDescent="0.2">
      <c r="A33" s="56"/>
      <c r="B33" s="56"/>
      <c r="C33" s="5" t="s">
        <v>43</v>
      </c>
      <c r="D33" s="6">
        <v>26</v>
      </c>
      <c r="E33" s="7">
        <f t="shared" si="0"/>
        <v>26</v>
      </c>
      <c r="F33" s="8" t="str">
        <f t="shared" si="1"/>
        <v>Boa</v>
      </c>
      <c r="G33" s="9" t="s">
        <v>111</v>
      </c>
      <c r="H33" s="5" t="str">
        <f t="shared" si="2"/>
        <v>-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s="11" customFormat="1" ht="75" customHeight="1" x14ac:dyDescent="0.2">
      <c r="A34" s="55" t="s">
        <v>33</v>
      </c>
      <c r="B34" s="55" t="s">
        <v>44</v>
      </c>
      <c r="C34" s="5" t="s">
        <v>103</v>
      </c>
      <c r="D34" s="6">
        <v>20</v>
      </c>
      <c r="E34" s="7">
        <f t="shared" si="0"/>
        <v>20</v>
      </c>
      <c r="F34" s="8" t="str">
        <f t="shared" si="1"/>
        <v>Boa</v>
      </c>
      <c r="G34" s="9" t="s">
        <v>110</v>
      </c>
      <c r="H34" s="5" t="str">
        <f t="shared" si="2"/>
        <v>-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s="11" customFormat="1" ht="75" customHeight="1" x14ac:dyDescent="0.2">
      <c r="A35" s="60"/>
      <c r="B35" s="60"/>
      <c r="C35" s="5" t="s">
        <v>101</v>
      </c>
      <c r="D35" s="6">
        <v>12</v>
      </c>
      <c r="E35" s="7">
        <f t="shared" si="0"/>
        <v>12</v>
      </c>
      <c r="F35" s="8" t="str">
        <f t="shared" si="1"/>
        <v>Boa</v>
      </c>
      <c r="G35" s="9" t="s">
        <v>110</v>
      </c>
      <c r="H35" s="5" t="str">
        <f t="shared" si="2"/>
        <v>-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s="11" customFormat="1" ht="75" customHeight="1" x14ac:dyDescent="0.2">
      <c r="A36" s="60"/>
      <c r="B36" s="60"/>
      <c r="C36" s="5" t="s">
        <v>102</v>
      </c>
      <c r="D36" s="6">
        <v>16</v>
      </c>
      <c r="E36" s="7">
        <f t="shared" si="0"/>
        <v>16</v>
      </c>
      <c r="F36" s="8" t="str">
        <f t="shared" si="1"/>
        <v>Boa</v>
      </c>
      <c r="G36" s="9" t="s">
        <v>113</v>
      </c>
      <c r="H36" s="5" t="str">
        <f t="shared" si="2"/>
        <v>-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s="11" customFormat="1" ht="75" customHeight="1" x14ac:dyDescent="0.2">
      <c r="A37" s="56"/>
      <c r="B37" s="56"/>
      <c r="C37" s="5" t="s">
        <v>104</v>
      </c>
      <c r="D37" s="6">
        <v>17</v>
      </c>
      <c r="E37" s="7">
        <f t="shared" si="0"/>
        <v>17</v>
      </c>
      <c r="F37" s="8" t="str">
        <f t="shared" si="1"/>
        <v>Boa</v>
      </c>
      <c r="G37" s="9" t="s">
        <v>110</v>
      </c>
      <c r="H37" s="5" t="str">
        <f t="shared" si="2"/>
        <v>-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s="11" customFormat="1" ht="75" customHeight="1" x14ac:dyDescent="0.2">
      <c r="A38" s="57" t="s">
        <v>11</v>
      </c>
      <c r="B38" s="57" t="s">
        <v>45</v>
      </c>
      <c r="C38" s="5" t="s">
        <v>98</v>
      </c>
      <c r="D38" s="6">
        <v>16</v>
      </c>
      <c r="E38" s="7">
        <f t="shared" si="0"/>
        <v>16</v>
      </c>
      <c r="F38" s="8" t="str">
        <f t="shared" si="1"/>
        <v>Boa</v>
      </c>
      <c r="G38" s="9" t="s">
        <v>113</v>
      </c>
      <c r="H38" s="5" t="str">
        <f t="shared" si="2"/>
        <v>-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s="11" customFormat="1" ht="71.25" customHeight="1" x14ac:dyDescent="0.2">
      <c r="A39" s="58"/>
      <c r="B39" s="58"/>
      <c r="C39" s="5" t="s">
        <v>46</v>
      </c>
      <c r="D39" s="6">
        <v>16</v>
      </c>
      <c r="E39" s="7">
        <f t="shared" si="0"/>
        <v>16</v>
      </c>
      <c r="F39" s="8" t="str">
        <f t="shared" si="1"/>
        <v>Boa</v>
      </c>
      <c r="G39" s="9" t="s">
        <v>110</v>
      </c>
      <c r="H39" s="5" t="str">
        <f t="shared" si="2"/>
        <v>-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s="11" customFormat="1" ht="75" customHeight="1" x14ac:dyDescent="0.2">
      <c r="A40" s="37" t="s">
        <v>47</v>
      </c>
      <c r="B40" s="5" t="s">
        <v>48</v>
      </c>
      <c r="C40" s="5" t="s">
        <v>99</v>
      </c>
      <c r="D40" s="6">
        <v>27</v>
      </c>
      <c r="E40" s="7">
        <f t="shared" si="0"/>
        <v>27</v>
      </c>
      <c r="F40" s="8" t="str">
        <f t="shared" si="1"/>
        <v>Boa</v>
      </c>
      <c r="G40" s="9" t="s">
        <v>110</v>
      </c>
      <c r="H40" s="5" t="str">
        <f t="shared" si="2"/>
        <v>-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s="11" customFormat="1" ht="75" customHeight="1" x14ac:dyDescent="0.2">
      <c r="A41" s="57" t="s">
        <v>49</v>
      </c>
      <c r="B41" s="57" t="s">
        <v>50</v>
      </c>
      <c r="C41" s="5" t="s">
        <v>51</v>
      </c>
      <c r="D41" s="6">
        <v>19</v>
      </c>
      <c r="E41" s="7">
        <f t="shared" si="0"/>
        <v>19</v>
      </c>
      <c r="F41" s="8" t="str">
        <f t="shared" si="1"/>
        <v>Boa</v>
      </c>
      <c r="G41" s="9" t="s">
        <v>110</v>
      </c>
      <c r="H41" s="5" t="str">
        <f t="shared" si="2"/>
        <v>-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s="11" customFormat="1" ht="75" customHeight="1" x14ac:dyDescent="0.2">
      <c r="A42" s="59"/>
      <c r="B42" s="59"/>
      <c r="C42" s="5" t="s">
        <v>52</v>
      </c>
      <c r="D42" s="6"/>
      <c r="E42" s="7" t="str">
        <f t="shared" si="0"/>
        <v>N/D</v>
      </c>
      <c r="F42" s="8" t="str">
        <f t="shared" si="1"/>
        <v/>
      </c>
      <c r="G42" s="9"/>
      <c r="H42" s="5" t="str">
        <f t="shared" si="2"/>
        <v/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s="11" customFormat="1" ht="75" customHeight="1" x14ac:dyDescent="0.2">
      <c r="A43" s="59"/>
      <c r="B43" s="59"/>
      <c r="C43" s="36" t="s">
        <v>53</v>
      </c>
      <c r="D43" s="6">
        <v>17</v>
      </c>
      <c r="E43" s="7">
        <f t="shared" si="0"/>
        <v>17</v>
      </c>
      <c r="F43" s="8" t="str">
        <f t="shared" si="1"/>
        <v>Boa</v>
      </c>
      <c r="G43" s="9" t="s">
        <v>110</v>
      </c>
      <c r="H43" s="5" t="str">
        <f t="shared" si="2"/>
        <v>-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s="11" customFormat="1" ht="75" customHeight="1" x14ac:dyDescent="0.2">
      <c r="A44" s="59"/>
      <c r="B44" s="59"/>
      <c r="C44" s="36" t="s">
        <v>54</v>
      </c>
      <c r="D44" s="6"/>
      <c r="E44" s="7" t="str">
        <f t="shared" si="0"/>
        <v>N/D</v>
      </c>
      <c r="F44" s="8" t="str">
        <f t="shared" si="1"/>
        <v/>
      </c>
      <c r="G44" s="9"/>
      <c r="H44" s="5" t="str">
        <f t="shared" si="2"/>
        <v/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s="11" customFormat="1" ht="75" customHeight="1" x14ac:dyDescent="0.2">
      <c r="A45" s="58"/>
      <c r="B45" s="58"/>
      <c r="C45" s="36" t="s">
        <v>55</v>
      </c>
      <c r="D45" s="6">
        <v>19</v>
      </c>
      <c r="E45" s="7">
        <f>IF(D45="","N/D",D45)</f>
        <v>19</v>
      </c>
      <c r="F45" s="8" t="str">
        <f t="shared" si="1"/>
        <v>Boa</v>
      </c>
      <c r="G45" s="9" t="s">
        <v>110</v>
      </c>
      <c r="H45" s="5" t="str">
        <f t="shared" si="2"/>
        <v>-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s="11" customFormat="1" ht="75" customHeight="1" x14ac:dyDescent="0.2">
      <c r="A46" s="55" t="s">
        <v>56</v>
      </c>
      <c r="B46" s="57" t="s">
        <v>57</v>
      </c>
      <c r="C46" s="5" t="s">
        <v>100</v>
      </c>
      <c r="D46" s="6">
        <v>27</v>
      </c>
      <c r="E46" s="7">
        <f t="shared" si="0"/>
        <v>27</v>
      </c>
      <c r="F46" s="8" t="str">
        <f t="shared" si="1"/>
        <v>Boa</v>
      </c>
      <c r="G46" s="9" t="s">
        <v>110</v>
      </c>
      <c r="H46" s="5" t="str">
        <f t="shared" si="2"/>
        <v>-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s="11" customFormat="1" ht="75" customHeight="1" x14ac:dyDescent="0.2">
      <c r="A47" s="56"/>
      <c r="B47" s="58"/>
      <c r="C47" s="5" t="s">
        <v>58</v>
      </c>
      <c r="D47" s="6"/>
      <c r="E47" s="7" t="str">
        <f t="shared" si="0"/>
        <v>N/D</v>
      </c>
      <c r="F47" s="8" t="str">
        <f t="shared" si="1"/>
        <v/>
      </c>
      <c r="G47" s="9"/>
      <c r="H47" s="5" t="str">
        <f t="shared" si="2"/>
        <v/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s="11" customFormat="1" ht="71.25" customHeight="1" x14ac:dyDescent="0.2">
      <c r="A48" s="55" t="s">
        <v>7</v>
      </c>
      <c r="B48" s="57" t="s">
        <v>59</v>
      </c>
      <c r="C48" s="5" t="s">
        <v>60</v>
      </c>
      <c r="D48" s="6">
        <v>16</v>
      </c>
      <c r="E48" s="7">
        <f t="shared" si="0"/>
        <v>16</v>
      </c>
      <c r="F48" s="8" t="str">
        <f t="shared" si="1"/>
        <v>Boa</v>
      </c>
      <c r="G48" s="9" t="s">
        <v>110</v>
      </c>
      <c r="H48" s="5" t="str">
        <f t="shared" si="2"/>
        <v>-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1" customFormat="1" ht="71.25" customHeight="1" x14ac:dyDescent="0.2">
      <c r="A49" s="56"/>
      <c r="B49" s="58"/>
      <c r="C49" s="5" t="s">
        <v>61</v>
      </c>
      <c r="D49" s="6">
        <v>13</v>
      </c>
      <c r="E49" s="7">
        <f t="shared" si="0"/>
        <v>13</v>
      </c>
      <c r="F49" s="8" t="str">
        <f t="shared" si="1"/>
        <v>Boa</v>
      </c>
      <c r="G49" s="9" t="s">
        <v>110</v>
      </c>
      <c r="H49" s="5" t="str">
        <f t="shared" si="2"/>
        <v>-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s="11" customFormat="1" ht="71.25" customHeight="1" x14ac:dyDescent="0.2">
      <c r="A50" s="5" t="s">
        <v>7</v>
      </c>
      <c r="B50" s="5" t="s">
        <v>62</v>
      </c>
      <c r="C50" s="5" t="s">
        <v>63</v>
      </c>
      <c r="D50" s="6">
        <v>14</v>
      </c>
      <c r="E50" s="7">
        <f t="shared" si="0"/>
        <v>14</v>
      </c>
      <c r="F50" s="8" t="str">
        <f t="shared" si="1"/>
        <v>Boa</v>
      </c>
      <c r="G50" s="9" t="s">
        <v>110</v>
      </c>
      <c r="H50" s="5" t="str">
        <f t="shared" si="2"/>
        <v>-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s="11" customFormat="1" ht="75" customHeight="1" x14ac:dyDescent="0.2">
      <c r="A51" s="57" t="s">
        <v>11</v>
      </c>
      <c r="B51" s="57" t="s">
        <v>64</v>
      </c>
      <c r="C51" s="8" t="s">
        <v>65</v>
      </c>
      <c r="D51" s="6">
        <v>14</v>
      </c>
      <c r="E51" s="7">
        <f t="shared" si="0"/>
        <v>14</v>
      </c>
      <c r="F51" s="8" t="str">
        <f t="shared" si="1"/>
        <v>Boa</v>
      </c>
      <c r="G51" s="9" t="s">
        <v>110</v>
      </c>
      <c r="H51" s="5" t="str">
        <f t="shared" si="2"/>
        <v>-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s="11" customFormat="1" ht="75" customHeight="1" x14ac:dyDescent="0.2">
      <c r="A52" s="59"/>
      <c r="B52" s="59"/>
      <c r="C52" s="5" t="s">
        <v>66</v>
      </c>
      <c r="D52" s="6"/>
      <c r="E52" s="7" t="str">
        <f t="shared" si="0"/>
        <v>N/D</v>
      </c>
      <c r="F52" s="8" t="str">
        <f t="shared" si="1"/>
        <v/>
      </c>
      <c r="G52" s="9"/>
      <c r="H52" s="5" t="str">
        <f t="shared" si="2"/>
        <v/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s="11" customFormat="1" ht="75" customHeight="1" x14ac:dyDescent="0.2">
      <c r="A53" s="59"/>
      <c r="B53" s="59"/>
      <c r="C53" s="5" t="s">
        <v>67</v>
      </c>
      <c r="D53" s="6"/>
      <c r="E53" s="7" t="str">
        <f t="shared" si="0"/>
        <v>N/D</v>
      </c>
      <c r="F53" s="8" t="str">
        <f t="shared" si="1"/>
        <v/>
      </c>
      <c r="G53" s="9"/>
      <c r="H53" s="5" t="str">
        <f t="shared" si="2"/>
        <v/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 s="11" customFormat="1" ht="75" customHeight="1" x14ac:dyDescent="0.2">
      <c r="A54" s="58"/>
      <c r="B54" s="59"/>
      <c r="C54" s="5" t="s">
        <v>68</v>
      </c>
      <c r="D54" s="6"/>
      <c r="E54" s="7" t="str">
        <f t="shared" si="0"/>
        <v>N/D</v>
      </c>
      <c r="F54" s="8" t="str">
        <f t="shared" si="1"/>
        <v/>
      </c>
      <c r="G54" s="9"/>
      <c r="H54" s="5" t="str">
        <f t="shared" si="2"/>
        <v/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 s="11" customFormat="1" ht="75" customHeight="1" x14ac:dyDescent="0.2">
      <c r="A55" s="55" t="s">
        <v>33</v>
      </c>
      <c r="B55" s="55" t="s">
        <v>69</v>
      </c>
      <c r="C55" s="5" t="s">
        <v>70</v>
      </c>
      <c r="D55" s="6">
        <v>20</v>
      </c>
      <c r="E55" s="7">
        <f t="shared" si="0"/>
        <v>20</v>
      </c>
      <c r="F55" s="8" t="str">
        <f t="shared" si="1"/>
        <v>Boa</v>
      </c>
      <c r="G55" s="9" t="s">
        <v>110</v>
      </c>
      <c r="H55" s="5" t="str">
        <f t="shared" si="2"/>
        <v>-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 s="11" customFormat="1" ht="75" customHeight="1" x14ac:dyDescent="0.2">
      <c r="A56" s="60"/>
      <c r="B56" s="60"/>
      <c r="C56" s="5" t="s">
        <v>71</v>
      </c>
      <c r="D56" s="6">
        <v>15</v>
      </c>
      <c r="E56" s="7">
        <f t="shared" si="0"/>
        <v>15</v>
      </c>
      <c r="F56" s="8" t="str">
        <f t="shared" si="1"/>
        <v>Boa</v>
      </c>
      <c r="G56" s="9" t="s">
        <v>113</v>
      </c>
      <c r="H56" s="5" t="str">
        <f t="shared" si="2"/>
        <v>-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s="11" customFormat="1" ht="75" customHeight="1" x14ac:dyDescent="0.2">
      <c r="A57" s="60"/>
      <c r="B57" s="60"/>
      <c r="C57" s="5" t="s">
        <v>72</v>
      </c>
      <c r="D57" s="6">
        <v>31</v>
      </c>
      <c r="E57" s="7">
        <f t="shared" si="0"/>
        <v>31</v>
      </c>
      <c r="F57" s="8" t="str">
        <f t="shared" si="1"/>
        <v>Boa</v>
      </c>
      <c r="G57" s="9" t="s">
        <v>110</v>
      </c>
      <c r="H57" s="5" t="str">
        <f t="shared" si="2"/>
        <v>-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s="11" customFormat="1" ht="75" customHeight="1" x14ac:dyDescent="0.2">
      <c r="A58" s="56"/>
      <c r="B58" s="56"/>
      <c r="C58" s="5" t="s">
        <v>73</v>
      </c>
      <c r="D58" s="6">
        <v>39</v>
      </c>
      <c r="E58" s="7">
        <f t="shared" si="0"/>
        <v>39</v>
      </c>
      <c r="F58" s="8" t="str">
        <f t="shared" si="1"/>
        <v>Boa</v>
      </c>
      <c r="G58" s="9" t="s">
        <v>110</v>
      </c>
      <c r="H58" s="5" t="str">
        <f>IF(D58="","",IF(D58&lt;=40,$C$65,IF(D58&lt;=80,$C$66,IF(D58&lt;=120,$C$67,IF(D58&lt;=200,$C$68,IF(D58&gt;200,$C$69,))))))</f>
        <v>-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x14ac:dyDescent="0.25">
      <c r="A59" s="61"/>
      <c r="B59" s="61"/>
      <c r="C59" s="61"/>
      <c r="D59" s="61"/>
      <c r="E59" s="61"/>
      <c r="F59" s="61"/>
      <c r="G59" s="61"/>
      <c r="H59" s="6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2"/>
      <c r="B60" s="12"/>
      <c r="C60" s="12"/>
      <c r="D60" s="12"/>
      <c r="E60" s="12"/>
      <c r="F60" s="12"/>
      <c r="G60" s="12"/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 x14ac:dyDescent="0.25">
      <c r="A61" s="54" t="s">
        <v>74</v>
      </c>
      <c r="B61" s="54"/>
      <c r="C61" s="54"/>
      <c r="D61" s="54"/>
      <c r="E61" s="54"/>
      <c r="F61" s="54"/>
      <c r="G61" s="54"/>
      <c r="H61" s="5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 x14ac:dyDescent="0.25">
      <c r="A62" s="54" t="s">
        <v>75</v>
      </c>
      <c r="B62" s="54"/>
      <c r="C62" s="54"/>
      <c r="D62" s="54"/>
      <c r="E62" s="54"/>
      <c r="F62" s="54"/>
      <c r="G62" s="54"/>
      <c r="H62" s="5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 x14ac:dyDescent="0.25">
      <c r="B63" s="39"/>
      <c r="C63" s="39"/>
      <c r="D63" s="39"/>
      <c r="E63" s="39"/>
      <c r="F63" s="39"/>
      <c r="G63" s="39"/>
      <c r="H63" s="3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5" customHeight="1" x14ac:dyDescent="0.25">
      <c r="A64" s="13" t="s">
        <v>76</v>
      </c>
      <c r="B64" s="14" t="s">
        <v>2</v>
      </c>
      <c r="C64" s="62" t="s">
        <v>6</v>
      </c>
      <c r="D64" s="62"/>
      <c r="E64" s="62"/>
      <c r="F64" s="62"/>
      <c r="G64" s="62"/>
      <c r="H64" s="6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9.25" customHeight="1" x14ac:dyDescent="0.25">
      <c r="A65" s="15" t="s">
        <v>77</v>
      </c>
      <c r="B65" s="16" t="s">
        <v>78</v>
      </c>
      <c r="C65" s="64" t="s">
        <v>79</v>
      </c>
      <c r="D65" s="65"/>
      <c r="E65" s="65"/>
      <c r="F65" s="65"/>
      <c r="G65" s="65"/>
      <c r="H65" s="6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39.75" customHeight="1" x14ac:dyDescent="0.25">
      <c r="A66" s="17" t="s">
        <v>80</v>
      </c>
      <c r="B66" s="18" t="s">
        <v>81</v>
      </c>
      <c r="C66" s="50" t="s">
        <v>82</v>
      </c>
      <c r="D66" s="51"/>
      <c r="E66" s="51"/>
      <c r="F66" s="51"/>
      <c r="G66" s="51"/>
      <c r="H66" s="5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42.75" customHeight="1" x14ac:dyDescent="0.25">
      <c r="A67" s="19" t="s">
        <v>83</v>
      </c>
      <c r="B67" s="20" t="s">
        <v>84</v>
      </c>
      <c r="C67" s="50" t="s">
        <v>85</v>
      </c>
      <c r="D67" s="51"/>
      <c r="E67" s="51"/>
      <c r="F67" s="51"/>
      <c r="G67" s="51"/>
      <c r="H67" s="5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44.25" customHeight="1" x14ac:dyDescent="0.25">
      <c r="A68" s="21" t="s">
        <v>86</v>
      </c>
      <c r="B68" s="22" t="s">
        <v>87</v>
      </c>
      <c r="C68" s="50" t="s">
        <v>88</v>
      </c>
      <c r="D68" s="51"/>
      <c r="E68" s="51"/>
      <c r="F68" s="51"/>
      <c r="G68" s="51"/>
      <c r="H68" s="5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44.25" customHeight="1" x14ac:dyDescent="0.25">
      <c r="A69" s="23" t="s">
        <v>89</v>
      </c>
      <c r="B69" s="23" t="s">
        <v>90</v>
      </c>
      <c r="C69" s="50" t="s">
        <v>91</v>
      </c>
      <c r="D69" s="51"/>
      <c r="E69" s="51"/>
      <c r="F69" s="51"/>
      <c r="G69" s="51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5" customHeight="1" x14ac:dyDescent="0.25">
      <c r="A70" s="53" t="s">
        <v>92</v>
      </c>
      <c r="B70" s="53"/>
      <c r="C70" s="53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5" customHeight="1" x14ac:dyDescent="0.25">
      <c r="A71" s="54" t="s">
        <v>93</v>
      </c>
      <c r="B71" s="54"/>
      <c r="C71" s="54"/>
      <c r="D71" s="54"/>
      <c r="E71" s="54"/>
      <c r="F71" s="54"/>
      <c r="G71" s="54"/>
      <c r="H71" s="5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5" customHeight="1" x14ac:dyDescent="0.25">
      <c r="A72" s="54" t="s">
        <v>94</v>
      </c>
      <c r="B72" s="54"/>
      <c r="C72" s="54"/>
      <c r="D72" s="54"/>
      <c r="E72" s="54"/>
      <c r="F72" s="54"/>
      <c r="G72" s="54"/>
      <c r="H72" s="5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6.5" customHeight="1" x14ac:dyDescent="0.25">
      <c r="A73" s="48" t="s">
        <v>95</v>
      </c>
      <c r="B73" s="48"/>
      <c r="C73" s="48"/>
      <c r="D73" s="48"/>
      <c r="E73" s="48"/>
      <c r="F73" s="48"/>
      <c r="G73" s="48"/>
      <c r="H73" s="4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2.75" customHeight="1" x14ac:dyDescent="0.25">
      <c r="A74" s="49"/>
      <c r="B74" s="49"/>
      <c r="C74" s="49"/>
      <c r="D74" s="49"/>
      <c r="E74" s="49"/>
      <c r="F74" s="49"/>
      <c r="G74" s="49"/>
      <c r="H74" s="4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4"/>
      <c r="H75" s="2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4"/>
      <c r="H76" s="2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4"/>
      <c r="H77" s="2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4"/>
      <c r="H78" s="2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4"/>
      <c r="H79" s="2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4"/>
      <c r="H80" s="2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4"/>
      <c r="H81" s="2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4"/>
      <c r="H82" s="2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4"/>
      <c r="H83" s="2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4"/>
      <c r="H84" s="2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4"/>
      <c r="H85" s="2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4"/>
      <c r="H86" s="2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4"/>
      <c r="H87" s="2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4"/>
      <c r="H88" s="2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4"/>
      <c r="H89" s="2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4"/>
      <c r="H90" s="2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4"/>
      <c r="H91" s="2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4"/>
      <c r="H92" s="2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4"/>
      <c r="H93" s="2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4"/>
      <c r="H94" s="2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4"/>
      <c r="H95" s="2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4"/>
      <c r="H96" s="2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4"/>
      <c r="H97" s="2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4"/>
      <c r="H98" s="2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4"/>
      <c r="H99" s="2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4"/>
      <c r="H100" s="2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4"/>
      <c r="H101" s="2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4"/>
      <c r="H102" s="2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4"/>
      <c r="H103" s="2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4"/>
      <c r="H104" s="2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4"/>
      <c r="H105" s="2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4"/>
      <c r="H106" s="2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4"/>
      <c r="H107" s="2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4"/>
      <c r="H108" s="2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4"/>
      <c r="H109" s="2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4"/>
      <c r="H110" s="2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4"/>
      <c r="H111" s="2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4"/>
      <c r="H112" s="2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4"/>
      <c r="H113" s="2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4"/>
      <c r="H114" s="2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4"/>
      <c r="H115" s="2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4"/>
      <c r="H116" s="2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4"/>
      <c r="H117" s="2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4"/>
      <c r="H118" s="2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4"/>
      <c r="H119" s="2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4"/>
      <c r="H120" s="2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4"/>
      <c r="H121" s="2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4"/>
      <c r="H122" s="2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4"/>
      <c r="H123" s="2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4"/>
      <c r="H124" s="2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4"/>
      <c r="H125" s="2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4"/>
      <c r="H126" s="2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4"/>
      <c r="H127" s="2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4"/>
      <c r="H128" s="2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4"/>
      <c r="H129" s="2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4"/>
      <c r="H130" s="2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4"/>
      <c r="H131" s="2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4"/>
      <c r="H132" s="2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4"/>
      <c r="H133" s="2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4"/>
      <c r="H134" s="2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4"/>
      <c r="H135" s="2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4"/>
      <c r="H136" s="2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4"/>
      <c r="H137" s="2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4"/>
      <c r="H138" s="2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4"/>
      <c r="H139" s="2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4"/>
      <c r="H140" s="2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4"/>
      <c r="H141" s="2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4"/>
      <c r="H142" s="2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4"/>
      <c r="H143" s="2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4"/>
      <c r="H144" s="2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4"/>
      <c r="H145" s="2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4"/>
      <c r="H146" s="2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4"/>
      <c r="H147" s="2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4"/>
      <c r="H148" s="2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4"/>
      <c r="H149" s="2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4"/>
      <c r="H150" s="2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4"/>
      <c r="H151" s="2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4"/>
      <c r="H152" s="2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4"/>
      <c r="H153" s="2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4"/>
      <c r="H154" s="2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4"/>
      <c r="H155" s="2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4"/>
      <c r="H156" s="2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4"/>
      <c r="H157" s="2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4"/>
      <c r="H158" s="2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4"/>
      <c r="H159" s="2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4"/>
      <c r="H160" s="2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4"/>
      <c r="H161" s="2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4"/>
      <c r="H162" s="2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4"/>
      <c r="H163" s="2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25">
      <c r="A164" s="1"/>
      <c r="B164" s="1"/>
      <c r="C164" s="1"/>
      <c r="D164" s="1"/>
      <c r="E164" s="1"/>
      <c r="F164" s="1"/>
      <c r="G164" s="24"/>
      <c r="H164" s="2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25">
      <c r="A165" s="1"/>
      <c r="B165" s="1"/>
      <c r="C165" s="1"/>
      <c r="D165" s="1"/>
      <c r="E165" s="1"/>
      <c r="F165" s="1"/>
      <c r="G165" s="24"/>
      <c r="H165" s="2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25">
      <c r="A166" s="1"/>
      <c r="B166" s="1"/>
      <c r="C166" s="1"/>
      <c r="D166" s="1"/>
      <c r="E166" s="1"/>
      <c r="F166" s="1"/>
      <c r="G166" s="24"/>
      <c r="H166" s="2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25">
      <c r="A167" s="1"/>
      <c r="B167" s="1"/>
      <c r="C167" s="1"/>
      <c r="D167" s="1"/>
      <c r="E167" s="1"/>
      <c r="F167" s="1"/>
      <c r="G167" s="24"/>
      <c r="H167" s="2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</sheetData>
  <sheetProtection algorithmName="SHA-512" hashValue="DfYz439RpgTibd4dHcTuCpuv7G8rDLfhh/ehMdd6NhuwXa9Qtk0tE4aZQOYEZznmmQZz5Ws+rWyF1mIsqZoUEw==" saltValue="nUsuj8AxHWbBSyVXBiumOA==" spinCount="100000" sheet="1" objects="1" scenarios="1"/>
  <mergeCells count="45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8:A29"/>
    <mergeCell ref="B28:B29"/>
    <mergeCell ref="A30:A33"/>
    <mergeCell ref="B30:B33"/>
    <mergeCell ref="A34:A37"/>
    <mergeCell ref="B34:B37"/>
    <mergeCell ref="A38:A39"/>
    <mergeCell ref="B38:B39"/>
    <mergeCell ref="A41:A45"/>
    <mergeCell ref="B41:B45"/>
    <mergeCell ref="A46:A47"/>
    <mergeCell ref="B46:B47"/>
    <mergeCell ref="C66:H66"/>
    <mergeCell ref="A48:A49"/>
    <mergeCell ref="B48:B49"/>
    <mergeCell ref="A51:A54"/>
    <mergeCell ref="B51:B54"/>
    <mergeCell ref="A55:A58"/>
    <mergeCell ref="B55:B58"/>
    <mergeCell ref="A59:H59"/>
    <mergeCell ref="A61:H61"/>
    <mergeCell ref="A62:H62"/>
    <mergeCell ref="C64:H64"/>
    <mergeCell ref="C65:H65"/>
    <mergeCell ref="A73:H73"/>
    <mergeCell ref="A74:H74"/>
    <mergeCell ref="C67:H67"/>
    <mergeCell ref="C68:H68"/>
    <mergeCell ref="C69:H69"/>
    <mergeCell ref="A70:H70"/>
    <mergeCell ref="A71:H71"/>
    <mergeCell ref="A72:H72"/>
  </mergeCells>
  <conditionalFormatting sqref="E4:E27 E51:E58 E29:E49">
    <cfRule type="cellIs" dxfId="71" priority="13" operator="between">
      <formula>201</formula>
      <formula>10000</formula>
    </cfRule>
    <cfRule type="cellIs" dxfId="70" priority="14" operator="between">
      <formula>121</formula>
      <formula>200</formula>
    </cfRule>
    <cfRule type="cellIs" dxfId="69" priority="15" operator="between">
      <formula>81</formula>
      <formula>120</formula>
    </cfRule>
    <cfRule type="cellIs" dxfId="68" priority="16" operator="between">
      <formula>41</formula>
      <formula>80</formula>
    </cfRule>
    <cfRule type="cellIs" dxfId="67" priority="17" operator="between">
      <formula>0</formula>
      <formula>40</formula>
    </cfRule>
    <cfRule type="containsText" dxfId="66" priority="18" operator="containsText" text="N/D">
      <formula>NOT(ISERROR(SEARCH("N/D",E4)))</formula>
    </cfRule>
  </conditionalFormatting>
  <conditionalFormatting sqref="E50">
    <cfRule type="cellIs" dxfId="65" priority="7" operator="between">
      <formula>201</formula>
      <formula>10000</formula>
    </cfRule>
    <cfRule type="cellIs" dxfId="64" priority="8" operator="between">
      <formula>121</formula>
      <formula>200</formula>
    </cfRule>
    <cfRule type="cellIs" dxfId="63" priority="9" operator="between">
      <formula>81</formula>
      <formula>120</formula>
    </cfRule>
    <cfRule type="cellIs" dxfId="62" priority="10" operator="between">
      <formula>41</formula>
      <formula>80</formula>
    </cfRule>
    <cfRule type="cellIs" dxfId="61" priority="11" operator="between">
      <formula>1</formula>
      <formula>40</formula>
    </cfRule>
    <cfRule type="containsText" dxfId="60" priority="12" operator="containsText" text="N/D">
      <formula>NOT(ISERROR(SEARCH("N/D",E50)))</formula>
    </cfRule>
  </conditionalFormatting>
  <conditionalFormatting sqref="E28">
    <cfRule type="cellIs" dxfId="59" priority="1" operator="between">
      <formula>201</formula>
      <formula>10000</formula>
    </cfRule>
    <cfRule type="cellIs" dxfId="58" priority="2" operator="between">
      <formula>121</formula>
      <formula>200</formula>
    </cfRule>
    <cfRule type="cellIs" dxfId="57" priority="3" operator="between">
      <formula>81</formula>
      <formula>120</formula>
    </cfRule>
    <cfRule type="cellIs" dxfId="56" priority="4" operator="between">
      <formula>41</formula>
      <formula>80</formula>
    </cfRule>
    <cfRule type="cellIs" dxfId="55" priority="5" operator="between">
      <formula>0</formula>
      <formula>40</formula>
    </cfRule>
    <cfRule type="containsText" dxfId="54" priority="6" operator="containsText" text="N/D">
      <formula>NOT(ISERROR(SEARCH("N/D",E28)))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"/>
  <sheetViews>
    <sheetView workbookViewId="0">
      <selection activeCell="D4" sqref="D4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6" customWidth="1"/>
    <col min="8" max="8" width="51.7109375" style="27" customWidth="1"/>
    <col min="9" max="16384" width="9.140625" style="2"/>
  </cols>
  <sheetData>
    <row r="1" spans="1:36" ht="96.75" customHeight="1" x14ac:dyDescent="0.25">
      <c r="A1" s="67"/>
      <c r="B1" s="67"/>
      <c r="C1" s="67"/>
      <c r="D1" s="67"/>
      <c r="E1" s="67"/>
      <c r="F1" s="67"/>
      <c r="G1" s="67"/>
      <c r="H1" s="6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8"/>
      <c r="B2" s="68"/>
      <c r="C2" s="68"/>
      <c r="D2" s="68"/>
      <c r="E2" s="68"/>
      <c r="F2" s="68"/>
      <c r="G2" s="68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97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11" customFormat="1" ht="75" customHeight="1" x14ac:dyDescent="0.2">
      <c r="A4" s="57" t="s">
        <v>7</v>
      </c>
      <c r="B4" s="36" t="s">
        <v>106</v>
      </c>
      <c r="C4" s="5" t="s">
        <v>106</v>
      </c>
      <c r="D4" s="6">
        <v>14</v>
      </c>
      <c r="E4" s="7">
        <f>IF(D4="","N/D",D4)</f>
        <v>14</v>
      </c>
      <c r="F4" s="8" t="str">
        <f>IF(D4="","",IF(D4&lt;=40,$A$65,IF(D4&lt;=80,$A$66,IF(D4&lt;=120,$A$67, IF(D4&lt;=200,$A$68,$A$69)))))</f>
        <v>Boa</v>
      </c>
      <c r="G4" s="9" t="s">
        <v>110</v>
      </c>
      <c r="H4" s="5" t="str">
        <f>IF(D4="","",IF(D4&lt;=40,$C$65,IF(D4&lt;=80,$C$66,IF(D4&lt;=120,$C$67,IF(D4&lt;=200,$C$68,IF(D4&gt;200,$C$69,))))))</f>
        <v>-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s="11" customFormat="1" ht="75" customHeight="1" x14ac:dyDescent="0.2">
      <c r="A5" s="59"/>
      <c r="B5" s="57" t="s">
        <v>107</v>
      </c>
      <c r="C5" s="5" t="s">
        <v>8</v>
      </c>
      <c r="D5" s="6">
        <v>19</v>
      </c>
      <c r="E5" s="7">
        <f t="shared" ref="E5:E58" si="0">IF(D5="","N/D",D5)</f>
        <v>19</v>
      </c>
      <c r="F5" s="8" t="str">
        <f t="shared" ref="F5:F58" si="1">IF(D5="","",IF(D5&lt;=40,$A$65,IF(D5&lt;=80,$A$66,IF(D5&lt;=120,$A$67, IF(D5&lt;=200,$A$68,$A$69)))))</f>
        <v>Boa</v>
      </c>
      <c r="G5" s="9" t="s">
        <v>110</v>
      </c>
      <c r="H5" s="5" t="str">
        <f t="shared" ref="H5:H57" si="2">IF(D5="","",IF(D5&lt;=40,$C$65,IF(D5&lt;=80,$C$66,IF(D5&lt;=120,$C$67,IF(D5&lt;=200,$C$68,IF(D5&gt;200,$C$69,))))))</f>
        <v>-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1" customFormat="1" ht="75" customHeight="1" x14ac:dyDescent="0.2">
      <c r="A6" s="59"/>
      <c r="B6" s="59"/>
      <c r="C6" s="5" t="s">
        <v>9</v>
      </c>
      <c r="D6" s="6">
        <v>14</v>
      </c>
      <c r="E6" s="7">
        <f t="shared" si="0"/>
        <v>14</v>
      </c>
      <c r="F6" s="8" t="str">
        <f t="shared" si="1"/>
        <v>Boa</v>
      </c>
      <c r="G6" s="9" t="s">
        <v>110</v>
      </c>
      <c r="H6" s="5" t="str">
        <f t="shared" si="2"/>
        <v>-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11" customFormat="1" ht="75" customHeight="1" x14ac:dyDescent="0.2">
      <c r="A7" s="58"/>
      <c r="B7" s="58"/>
      <c r="C7" s="5" t="s">
        <v>10</v>
      </c>
      <c r="D7" s="6">
        <v>10</v>
      </c>
      <c r="E7" s="7">
        <f t="shared" si="0"/>
        <v>10</v>
      </c>
      <c r="F7" s="8" t="str">
        <f t="shared" si="1"/>
        <v>Boa</v>
      </c>
      <c r="G7" s="9" t="s">
        <v>113</v>
      </c>
      <c r="H7" s="5" t="str">
        <f t="shared" si="2"/>
        <v>-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s="11" customFormat="1" ht="75" customHeight="1" x14ac:dyDescent="0.2">
      <c r="A8" s="57" t="s">
        <v>11</v>
      </c>
      <c r="B8" s="57" t="s">
        <v>12</v>
      </c>
      <c r="C8" s="5" t="s">
        <v>13</v>
      </c>
      <c r="D8" s="6">
        <v>16</v>
      </c>
      <c r="E8" s="7">
        <f t="shared" si="0"/>
        <v>16</v>
      </c>
      <c r="F8" s="8" t="str">
        <f t="shared" si="1"/>
        <v>Boa</v>
      </c>
      <c r="G8" s="9" t="s">
        <v>111</v>
      </c>
      <c r="H8" s="5" t="str">
        <f t="shared" si="2"/>
        <v>-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11" customFormat="1" ht="75" customHeight="1" x14ac:dyDescent="0.2">
      <c r="A9" s="59"/>
      <c r="B9" s="59"/>
      <c r="C9" s="36" t="s">
        <v>14</v>
      </c>
      <c r="D9" s="6">
        <v>23</v>
      </c>
      <c r="E9" s="7">
        <f t="shared" si="0"/>
        <v>23</v>
      </c>
      <c r="F9" s="8" t="str">
        <f t="shared" si="1"/>
        <v>Boa</v>
      </c>
      <c r="G9" s="9" t="s">
        <v>111</v>
      </c>
      <c r="H9" s="5" t="str">
        <f t="shared" si="2"/>
        <v>-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11" customFormat="1" ht="75" customHeight="1" x14ac:dyDescent="0.2">
      <c r="A10" s="58"/>
      <c r="B10" s="58"/>
      <c r="C10" s="5" t="s">
        <v>15</v>
      </c>
      <c r="D10" s="6">
        <v>28</v>
      </c>
      <c r="E10" s="7">
        <f t="shared" si="0"/>
        <v>28</v>
      </c>
      <c r="F10" s="8" t="str">
        <f t="shared" si="1"/>
        <v>Boa</v>
      </c>
      <c r="G10" s="9" t="s">
        <v>111</v>
      </c>
      <c r="H10" s="5" t="str">
        <f t="shared" si="2"/>
        <v>-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75" customHeight="1" x14ac:dyDescent="0.25">
      <c r="A11" s="57" t="s">
        <v>11</v>
      </c>
      <c r="B11" s="55" t="s">
        <v>16</v>
      </c>
      <c r="C11" s="5" t="s">
        <v>17</v>
      </c>
      <c r="D11" s="6"/>
      <c r="E11" s="7" t="str">
        <f t="shared" si="0"/>
        <v>N/D</v>
      </c>
      <c r="F11" s="8" t="str">
        <f t="shared" si="1"/>
        <v/>
      </c>
      <c r="G11" s="9"/>
      <c r="H11" s="5" t="str">
        <f t="shared" si="2"/>
        <v/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1" customFormat="1" ht="78" customHeight="1" x14ac:dyDescent="0.2">
      <c r="A12" s="59"/>
      <c r="B12" s="60"/>
      <c r="C12" s="5" t="s">
        <v>96</v>
      </c>
      <c r="D12" s="6">
        <v>16</v>
      </c>
      <c r="E12" s="7">
        <f t="shared" si="0"/>
        <v>16</v>
      </c>
      <c r="F12" s="8" t="str">
        <f t="shared" si="1"/>
        <v>Boa</v>
      </c>
      <c r="G12" s="9" t="s">
        <v>110</v>
      </c>
      <c r="H12" s="5" t="str">
        <f t="shared" si="2"/>
        <v>-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s="11" customFormat="1" ht="75" customHeight="1" x14ac:dyDescent="0.2">
      <c r="A13" s="58"/>
      <c r="B13" s="56"/>
      <c r="C13" s="5" t="s">
        <v>18</v>
      </c>
      <c r="D13" s="6">
        <v>79</v>
      </c>
      <c r="E13" s="7">
        <f t="shared" si="0"/>
        <v>79</v>
      </c>
      <c r="F13" s="8" t="str">
        <f t="shared" si="1"/>
        <v>Moderada</v>
      </c>
      <c r="G13" s="9" t="s">
        <v>112</v>
      </c>
      <c r="H13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s="11" customFormat="1" ht="75" customHeight="1" x14ac:dyDescent="0.2">
      <c r="A14" s="57" t="s">
        <v>11</v>
      </c>
      <c r="B14" s="57" t="s">
        <v>19</v>
      </c>
      <c r="C14" s="5" t="s">
        <v>20</v>
      </c>
      <c r="D14" s="6">
        <v>20</v>
      </c>
      <c r="E14" s="7">
        <f t="shared" si="0"/>
        <v>20</v>
      </c>
      <c r="F14" s="8" t="str">
        <f t="shared" si="1"/>
        <v>Boa</v>
      </c>
      <c r="G14" s="9" t="s">
        <v>111</v>
      </c>
      <c r="H14" s="5" t="str">
        <f t="shared" si="2"/>
        <v>-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11" customFormat="1" ht="75" customHeight="1" x14ac:dyDescent="0.2">
      <c r="A15" s="59"/>
      <c r="B15" s="59"/>
      <c r="C15" s="5" t="s">
        <v>21</v>
      </c>
      <c r="D15" s="6">
        <v>16</v>
      </c>
      <c r="E15" s="7">
        <f t="shared" si="0"/>
        <v>16</v>
      </c>
      <c r="F15" s="8" t="str">
        <f t="shared" si="1"/>
        <v>Boa</v>
      </c>
      <c r="G15" s="9" t="s">
        <v>110</v>
      </c>
      <c r="H15" s="5" t="str">
        <f t="shared" si="2"/>
        <v>-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s="11" customFormat="1" ht="75" customHeight="1" x14ac:dyDescent="0.2">
      <c r="A16" s="58"/>
      <c r="B16" s="58"/>
      <c r="C16" s="5" t="s">
        <v>22</v>
      </c>
      <c r="D16" s="6">
        <v>12</v>
      </c>
      <c r="E16" s="7">
        <f t="shared" si="0"/>
        <v>12</v>
      </c>
      <c r="F16" s="8" t="str">
        <f t="shared" si="1"/>
        <v>Boa</v>
      </c>
      <c r="G16" s="9" t="s">
        <v>110</v>
      </c>
      <c r="H16" s="5" t="str">
        <f t="shared" si="2"/>
        <v>-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11" customFormat="1" ht="75" customHeight="1" x14ac:dyDescent="0.2">
      <c r="A17" s="57" t="s">
        <v>23</v>
      </c>
      <c r="B17" s="57" t="s">
        <v>24</v>
      </c>
      <c r="C17" s="5" t="s">
        <v>25</v>
      </c>
      <c r="D17" s="6">
        <v>20</v>
      </c>
      <c r="E17" s="7">
        <f t="shared" si="0"/>
        <v>20</v>
      </c>
      <c r="F17" s="8" t="str">
        <f t="shared" si="1"/>
        <v>Boa</v>
      </c>
      <c r="G17" s="9" t="s">
        <v>110</v>
      </c>
      <c r="H17" s="5" t="str">
        <f t="shared" si="2"/>
        <v>-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s="11" customFormat="1" ht="75" customHeight="1" x14ac:dyDescent="0.2">
      <c r="A18" s="59"/>
      <c r="B18" s="59"/>
      <c r="C18" s="5" t="s">
        <v>108</v>
      </c>
      <c r="D18" s="6">
        <v>27</v>
      </c>
      <c r="E18" s="7">
        <f t="shared" si="0"/>
        <v>27</v>
      </c>
      <c r="F18" s="8" t="str">
        <f t="shared" si="1"/>
        <v>Boa</v>
      </c>
      <c r="G18" s="9" t="s">
        <v>113</v>
      </c>
      <c r="H18" s="5" t="str">
        <f t="shared" si="2"/>
        <v>-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s="11" customFormat="1" ht="75" customHeight="1" x14ac:dyDescent="0.2">
      <c r="A19" s="58"/>
      <c r="B19" s="58"/>
      <c r="C19" s="5" t="s">
        <v>26</v>
      </c>
      <c r="D19" s="6">
        <v>18</v>
      </c>
      <c r="E19" s="7">
        <f t="shared" si="0"/>
        <v>18</v>
      </c>
      <c r="F19" s="8" t="str">
        <f t="shared" si="1"/>
        <v>Boa</v>
      </c>
      <c r="G19" s="9" t="s">
        <v>110</v>
      </c>
      <c r="H19" s="5" t="str">
        <f t="shared" si="2"/>
        <v>-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s="11" customFormat="1" ht="75" customHeight="1" x14ac:dyDescent="0.2">
      <c r="A20" s="57" t="s">
        <v>11</v>
      </c>
      <c r="B20" s="57" t="s">
        <v>27</v>
      </c>
      <c r="C20" s="5" t="s">
        <v>109</v>
      </c>
      <c r="D20" s="6">
        <v>25</v>
      </c>
      <c r="E20" s="7">
        <f t="shared" si="0"/>
        <v>25</v>
      </c>
      <c r="F20" s="8" t="str">
        <f t="shared" si="1"/>
        <v>Boa</v>
      </c>
      <c r="G20" s="9" t="s">
        <v>111</v>
      </c>
      <c r="H20" s="5" t="str">
        <f t="shared" si="2"/>
        <v>-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s="11" customFormat="1" ht="75" customHeight="1" x14ac:dyDescent="0.2">
      <c r="A21" s="59"/>
      <c r="B21" s="59"/>
      <c r="C21" s="5" t="s">
        <v>28</v>
      </c>
      <c r="D21" s="6">
        <v>20</v>
      </c>
      <c r="E21" s="7">
        <f t="shared" si="0"/>
        <v>20</v>
      </c>
      <c r="F21" s="8" t="str">
        <f t="shared" si="1"/>
        <v>Boa</v>
      </c>
      <c r="G21" s="9" t="s">
        <v>110</v>
      </c>
      <c r="H21" s="5" t="str">
        <f t="shared" si="2"/>
        <v>-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s="11" customFormat="1" ht="75" customHeight="1" x14ac:dyDescent="0.2">
      <c r="A22" s="59"/>
      <c r="B22" s="59"/>
      <c r="C22" s="5" t="s">
        <v>29</v>
      </c>
      <c r="D22" s="6">
        <v>41</v>
      </c>
      <c r="E22" s="7">
        <f t="shared" si="0"/>
        <v>41</v>
      </c>
      <c r="F22" s="8" t="str">
        <f t="shared" si="1"/>
        <v>Moderada</v>
      </c>
      <c r="G22" s="9" t="s">
        <v>110</v>
      </c>
      <c r="H22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s="11" customFormat="1" ht="75" customHeight="1" x14ac:dyDescent="0.2">
      <c r="A23" s="59"/>
      <c r="B23" s="59"/>
      <c r="C23" s="5" t="s">
        <v>30</v>
      </c>
      <c r="D23" s="6">
        <v>18</v>
      </c>
      <c r="E23" s="7">
        <f t="shared" si="0"/>
        <v>18</v>
      </c>
      <c r="F23" s="8" t="str">
        <f t="shared" si="1"/>
        <v>Boa</v>
      </c>
      <c r="G23" s="9" t="s">
        <v>110</v>
      </c>
      <c r="H23" s="5" t="str">
        <f t="shared" si="2"/>
        <v>-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s="11" customFormat="1" ht="75" customHeight="1" x14ac:dyDescent="0.2">
      <c r="A24" s="59"/>
      <c r="B24" s="59"/>
      <c r="C24" s="5" t="s">
        <v>31</v>
      </c>
      <c r="D24" s="6">
        <v>18</v>
      </c>
      <c r="E24" s="7">
        <f t="shared" si="0"/>
        <v>18</v>
      </c>
      <c r="F24" s="8" t="str">
        <f t="shared" si="1"/>
        <v>Boa</v>
      </c>
      <c r="G24" s="9" t="s">
        <v>110</v>
      </c>
      <c r="H24" s="5" t="str">
        <f t="shared" si="2"/>
        <v>-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s="11" customFormat="1" ht="75" customHeight="1" x14ac:dyDescent="0.2">
      <c r="A25" s="58"/>
      <c r="B25" s="58"/>
      <c r="C25" s="5" t="s">
        <v>32</v>
      </c>
      <c r="D25" s="6">
        <v>25</v>
      </c>
      <c r="E25" s="7">
        <f t="shared" si="0"/>
        <v>25</v>
      </c>
      <c r="F25" s="8" t="str">
        <f t="shared" si="1"/>
        <v>Boa</v>
      </c>
      <c r="G25" s="9" t="s">
        <v>110</v>
      </c>
      <c r="H25" s="5" t="str">
        <f t="shared" si="2"/>
        <v>-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s="11" customFormat="1" ht="75" customHeight="1" x14ac:dyDescent="0.2">
      <c r="A26" s="8" t="s">
        <v>33</v>
      </c>
      <c r="B26" s="5" t="s">
        <v>34</v>
      </c>
      <c r="C26" s="5" t="s">
        <v>35</v>
      </c>
      <c r="D26" s="6">
        <v>19</v>
      </c>
      <c r="E26" s="7">
        <f t="shared" si="0"/>
        <v>19</v>
      </c>
      <c r="F26" s="8" t="str">
        <f t="shared" si="1"/>
        <v>Boa</v>
      </c>
      <c r="G26" s="9" t="s">
        <v>110</v>
      </c>
      <c r="H26" s="5" t="str">
        <f t="shared" si="2"/>
        <v>-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s="11" customFormat="1" ht="75" customHeight="1" x14ac:dyDescent="0.2">
      <c r="A27" s="38" t="s">
        <v>7</v>
      </c>
      <c r="B27" s="36" t="s">
        <v>105</v>
      </c>
      <c r="C27" s="5" t="s">
        <v>105</v>
      </c>
      <c r="D27" s="6">
        <v>10</v>
      </c>
      <c r="E27" s="7">
        <f t="shared" si="0"/>
        <v>10</v>
      </c>
      <c r="F27" s="8" t="str">
        <f t="shared" si="1"/>
        <v>Boa</v>
      </c>
      <c r="G27" s="9" t="s">
        <v>110</v>
      </c>
      <c r="H27" s="5" t="str">
        <f t="shared" si="2"/>
        <v>-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s="11" customFormat="1" ht="75" customHeight="1" x14ac:dyDescent="0.2">
      <c r="A28" s="57" t="s">
        <v>11</v>
      </c>
      <c r="B28" s="55" t="s">
        <v>36</v>
      </c>
      <c r="C28" s="5" t="s">
        <v>37</v>
      </c>
      <c r="D28" s="6">
        <v>26</v>
      </c>
      <c r="E28" s="7">
        <f t="shared" si="0"/>
        <v>26</v>
      </c>
      <c r="F28" s="8" t="str">
        <f t="shared" si="1"/>
        <v>Boa</v>
      </c>
      <c r="G28" s="9" t="s">
        <v>111</v>
      </c>
      <c r="H28" s="5" t="str">
        <f t="shared" si="2"/>
        <v>-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s="11" customFormat="1" ht="75" customHeight="1" x14ac:dyDescent="0.2">
      <c r="A29" s="58"/>
      <c r="B29" s="56"/>
      <c r="C29" s="5" t="s">
        <v>38</v>
      </c>
      <c r="D29" s="6">
        <v>21</v>
      </c>
      <c r="E29" s="7">
        <f t="shared" si="0"/>
        <v>21</v>
      </c>
      <c r="F29" s="8" t="str">
        <f t="shared" si="1"/>
        <v>Boa</v>
      </c>
      <c r="G29" s="9" t="s">
        <v>111</v>
      </c>
      <c r="H29" s="5" t="str">
        <f t="shared" si="2"/>
        <v>-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s="11" customFormat="1" ht="75" customHeight="1" x14ac:dyDescent="0.2">
      <c r="A30" s="55" t="s">
        <v>33</v>
      </c>
      <c r="B30" s="55" t="s">
        <v>39</v>
      </c>
      <c r="C30" s="5" t="s">
        <v>40</v>
      </c>
      <c r="D30" s="6">
        <v>14</v>
      </c>
      <c r="E30" s="7">
        <f t="shared" si="0"/>
        <v>14</v>
      </c>
      <c r="F30" s="8" t="str">
        <f t="shared" si="1"/>
        <v>Boa</v>
      </c>
      <c r="G30" s="9" t="s">
        <v>110</v>
      </c>
      <c r="H30" s="5" t="str">
        <f t="shared" si="2"/>
        <v>-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s="11" customFormat="1" ht="75" customHeight="1" x14ac:dyDescent="0.2">
      <c r="A31" s="60"/>
      <c r="B31" s="60"/>
      <c r="C31" s="5" t="s">
        <v>41</v>
      </c>
      <c r="D31" s="6">
        <v>26</v>
      </c>
      <c r="E31" s="7">
        <f t="shared" si="0"/>
        <v>26</v>
      </c>
      <c r="F31" s="8" t="str">
        <f t="shared" si="1"/>
        <v>Boa</v>
      </c>
      <c r="G31" s="9" t="s">
        <v>113</v>
      </c>
      <c r="H31" s="5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11" customFormat="1" ht="75" customHeight="1" x14ac:dyDescent="0.2">
      <c r="A32" s="60"/>
      <c r="B32" s="60"/>
      <c r="C32" s="5" t="s">
        <v>42</v>
      </c>
      <c r="D32" s="6">
        <v>24</v>
      </c>
      <c r="E32" s="7">
        <f t="shared" si="0"/>
        <v>24</v>
      </c>
      <c r="F32" s="8" t="str">
        <f t="shared" si="1"/>
        <v>Boa</v>
      </c>
      <c r="G32" s="9" t="s">
        <v>111</v>
      </c>
      <c r="H32" s="5" t="str">
        <f t="shared" si="2"/>
        <v>-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s="11" customFormat="1" ht="75" customHeight="1" x14ac:dyDescent="0.2">
      <c r="A33" s="56"/>
      <c r="B33" s="56"/>
      <c r="C33" s="5" t="s">
        <v>43</v>
      </c>
      <c r="D33" s="6">
        <v>26</v>
      </c>
      <c r="E33" s="7">
        <f t="shared" si="0"/>
        <v>26</v>
      </c>
      <c r="F33" s="8" t="str">
        <f t="shared" si="1"/>
        <v>Boa</v>
      </c>
      <c r="G33" s="9" t="s">
        <v>111</v>
      </c>
      <c r="H33" s="5" t="str">
        <f t="shared" si="2"/>
        <v>-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s="11" customFormat="1" ht="75" customHeight="1" x14ac:dyDescent="0.2">
      <c r="A34" s="55" t="s">
        <v>33</v>
      </c>
      <c r="B34" s="55" t="s">
        <v>44</v>
      </c>
      <c r="C34" s="5" t="s">
        <v>103</v>
      </c>
      <c r="D34" s="6">
        <v>15</v>
      </c>
      <c r="E34" s="7">
        <f t="shared" si="0"/>
        <v>15</v>
      </c>
      <c r="F34" s="8" t="str">
        <f t="shared" si="1"/>
        <v>Boa</v>
      </c>
      <c r="G34" s="9" t="s">
        <v>110</v>
      </c>
      <c r="H34" s="5" t="str">
        <f t="shared" si="2"/>
        <v>-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s="11" customFormat="1" ht="75" customHeight="1" x14ac:dyDescent="0.2">
      <c r="A35" s="60"/>
      <c r="B35" s="60"/>
      <c r="C35" s="5" t="s">
        <v>101</v>
      </c>
      <c r="D35" s="6">
        <v>8</v>
      </c>
      <c r="E35" s="7">
        <f t="shared" si="0"/>
        <v>8</v>
      </c>
      <c r="F35" s="8" t="str">
        <f t="shared" si="1"/>
        <v>Boa</v>
      </c>
      <c r="G35" s="9" t="s">
        <v>113</v>
      </c>
      <c r="H35" s="5" t="str">
        <f t="shared" si="2"/>
        <v>-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s="11" customFormat="1" ht="75" customHeight="1" x14ac:dyDescent="0.2">
      <c r="A36" s="60"/>
      <c r="B36" s="60"/>
      <c r="C36" s="5" t="s">
        <v>102</v>
      </c>
      <c r="D36" s="6">
        <v>13</v>
      </c>
      <c r="E36" s="7">
        <f t="shared" si="0"/>
        <v>13</v>
      </c>
      <c r="F36" s="8" t="str">
        <f t="shared" si="1"/>
        <v>Boa</v>
      </c>
      <c r="G36" s="9" t="s">
        <v>113</v>
      </c>
      <c r="H36" s="5" t="str">
        <f t="shared" si="2"/>
        <v>-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s="11" customFormat="1" ht="75" customHeight="1" x14ac:dyDescent="0.2">
      <c r="A37" s="56"/>
      <c r="B37" s="56"/>
      <c r="C37" s="5" t="s">
        <v>104</v>
      </c>
      <c r="D37" s="6">
        <v>13</v>
      </c>
      <c r="E37" s="7">
        <f t="shared" si="0"/>
        <v>13</v>
      </c>
      <c r="F37" s="8" t="str">
        <f t="shared" si="1"/>
        <v>Boa</v>
      </c>
      <c r="G37" s="9" t="s">
        <v>110</v>
      </c>
      <c r="H37" s="5" t="str">
        <f t="shared" si="2"/>
        <v>-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s="11" customFormat="1" ht="75" customHeight="1" x14ac:dyDescent="0.2">
      <c r="A38" s="57" t="s">
        <v>11</v>
      </c>
      <c r="B38" s="57" t="s">
        <v>45</v>
      </c>
      <c r="C38" s="5" t="s">
        <v>98</v>
      </c>
      <c r="D38" s="6">
        <v>18</v>
      </c>
      <c r="E38" s="7">
        <f t="shared" si="0"/>
        <v>18</v>
      </c>
      <c r="F38" s="8" t="str">
        <f t="shared" si="1"/>
        <v>Boa</v>
      </c>
      <c r="G38" s="9" t="s">
        <v>113</v>
      </c>
      <c r="H38" s="5" t="str">
        <f t="shared" si="2"/>
        <v>-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s="11" customFormat="1" ht="71.25" customHeight="1" x14ac:dyDescent="0.2">
      <c r="A39" s="58"/>
      <c r="B39" s="58"/>
      <c r="C39" s="5" t="s">
        <v>46</v>
      </c>
      <c r="D39" s="6">
        <v>10</v>
      </c>
      <c r="E39" s="7">
        <f t="shared" si="0"/>
        <v>10</v>
      </c>
      <c r="F39" s="8" t="str">
        <f t="shared" si="1"/>
        <v>Boa</v>
      </c>
      <c r="G39" s="9" t="s">
        <v>113</v>
      </c>
      <c r="H39" s="5" t="str">
        <f t="shared" si="2"/>
        <v>-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s="11" customFormat="1" ht="75" customHeight="1" x14ac:dyDescent="0.2">
      <c r="A40" s="37" t="s">
        <v>47</v>
      </c>
      <c r="B40" s="5" t="s">
        <v>48</v>
      </c>
      <c r="C40" s="5" t="s">
        <v>99</v>
      </c>
      <c r="D40" s="6">
        <v>18</v>
      </c>
      <c r="E40" s="7">
        <f t="shared" si="0"/>
        <v>18</v>
      </c>
      <c r="F40" s="8" t="str">
        <f t="shared" si="1"/>
        <v>Boa</v>
      </c>
      <c r="G40" s="9" t="s">
        <v>110</v>
      </c>
      <c r="H40" s="5" t="str">
        <f t="shared" si="2"/>
        <v>-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s="11" customFormat="1" ht="75" customHeight="1" x14ac:dyDescent="0.2">
      <c r="A41" s="57" t="s">
        <v>49</v>
      </c>
      <c r="B41" s="57" t="s">
        <v>50</v>
      </c>
      <c r="C41" s="5" t="s">
        <v>51</v>
      </c>
      <c r="D41" s="6">
        <v>13</v>
      </c>
      <c r="E41" s="7">
        <f t="shared" si="0"/>
        <v>13</v>
      </c>
      <c r="F41" s="8" t="str">
        <f t="shared" si="1"/>
        <v>Boa</v>
      </c>
      <c r="G41" s="9" t="s">
        <v>110</v>
      </c>
      <c r="H41" s="5" t="str">
        <f t="shared" si="2"/>
        <v>-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s="11" customFormat="1" ht="75" customHeight="1" x14ac:dyDescent="0.2">
      <c r="A42" s="59"/>
      <c r="B42" s="59"/>
      <c r="C42" s="5" t="s">
        <v>52</v>
      </c>
      <c r="D42" s="6"/>
      <c r="E42" s="7" t="str">
        <f t="shared" si="0"/>
        <v>N/D</v>
      </c>
      <c r="F42" s="8" t="str">
        <f t="shared" si="1"/>
        <v/>
      </c>
      <c r="G42" s="9"/>
      <c r="H42" s="5" t="str">
        <f t="shared" si="2"/>
        <v/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s="11" customFormat="1" ht="75" customHeight="1" x14ac:dyDescent="0.2">
      <c r="A43" s="59"/>
      <c r="B43" s="59"/>
      <c r="C43" s="36" t="s">
        <v>53</v>
      </c>
      <c r="D43" s="6">
        <v>24</v>
      </c>
      <c r="E43" s="7">
        <f t="shared" si="0"/>
        <v>24</v>
      </c>
      <c r="F43" s="8" t="str">
        <f t="shared" si="1"/>
        <v>Boa</v>
      </c>
      <c r="G43" s="9" t="s">
        <v>110</v>
      </c>
      <c r="H43" s="5" t="str">
        <f t="shared" si="2"/>
        <v>-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s="11" customFormat="1" ht="75" customHeight="1" x14ac:dyDescent="0.2">
      <c r="A44" s="59"/>
      <c r="B44" s="59"/>
      <c r="C44" s="36" t="s">
        <v>54</v>
      </c>
      <c r="D44" s="6"/>
      <c r="E44" s="7" t="str">
        <f t="shared" si="0"/>
        <v>N/D</v>
      </c>
      <c r="F44" s="8" t="str">
        <f t="shared" si="1"/>
        <v/>
      </c>
      <c r="G44" s="9"/>
      <c r="H44" s="5" t="str">
        <f t="shared" si="2"/>
        <v/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s="11" customFormat="1" ht="75" customHeight="1" x14ac:dyDescent="0.2">
      <c r="A45" s="58"/>
      <c r="B45" s="58"/>
      <c r="C45" s="36" t="s">
        <v>55</v>
      </c>
      <c r="D45" s="6">
        <v>27</v>
      </c>
      <c r="E45" s="7">
        <f>IF(D45="","N/D",D45)</f>
        <v>27</v>
      </c>
      <c r="F45" s="8" t="str">
        <f t="shared" si="1"/>
        <v>Boa</v>
      </c>
      <c r="G45" s="9" t="s">
        <v>113</v>
      </c>
      <c r="H45" s="5" t="str">
        <f t="shared" si="2"/>
        <v>-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s="11" customFormat="1" ht="75" customHeight="1" x14ac:dyDescent="0.2">
      <c r="A46" s="55" t="s">
        <v>56</v>
      </c>
      <c r="B46" s="57" t="s">
        <v>57</v>
      </c>
      <c r="C46" s="5" t="s">
        <v>100</v>
      </c>
      <c r="D46" s="6">
        <v>13</v>
      </c>
      <c r="E46" s="7">
        <f t="shared" si="0"/>
        <v>13</v>
      </c>
      <c r="F46" s="8" t="str">
        <f t="shared" si="1"/>
        <v>Boa</v>
      </c>
      <c r="G46" s="9" t="s">
        <v>110</v>
      </c>
      <c r="H46" s="5" t="str">
        <f t="shared" si="2"/>
        <v>-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s="11" customFormat="1" ht="75" customHeight="1" x14ac:dyDescent="0.2">
      <c r="A47" s="56"/>
      <c r="B47" s="58"/>
      <c r="C47" s="5" t="s">
        <v>58</v>
      </c>
      <c r="D47" s="6"/>
      <c r="E47" s="7" t="str">
        <f t="shared" si="0"/>
        <v>N/D</v>
      </c>
      <c r="F47" s="8" t="str">
        <f t="shared" si="1"/>
        <v/>
      </c>
      <c r="G47" s="9"/>
      <c r="H47" s="5" t="str">
        <f t="shared" si="2"/>
        <v/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s="11" customFormat="1" ht="71.25" customHeight="1" x14ac:dyDescent="0.2">
      <c r="A48" s="55" t="s">
        <v>7</v>
      </c>
      <c r="B48" s="57" t="s">
        <v>59</v>
      </c>
      <c r="C48" s="5" t="s">
        <v>60</v>
      </c>
      <c r="D48" s="6">
        <v>15</v>
      </c>
      <c r="E48" s="7">
        <f t="shared" si="0"/>
        <v>15</v>
      </c>
      <c r="F48" s="8" t="str">
        <f t="shared" si="1"/>
        <v>Boa</v>
      </c>
      <c r="G48" s="9" t="s">
        <v>110</v>
      </c>
      <c r="H48" s="5" t="str">
        <f t="shared" si="2"/>
        <v>-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1" customFormat="1" ht="71.25" customHeight="1" x14ac:dyDescent="0.2">
      <c r="A49" s="56"/>
      <c r="B49" s="58"/>
      <c r="C49" s="5" t="s">
        <v>61</v>
      </c>
      <c r="D49" s="6">
        <v>15</v>
      </c>
      <c r="E49" s="7">
        <f t="shared" si="0"/>
        <v>15</v>
      </c>
      <c r="F49" s="8" t="str">
        <f t="shared" si="1"/>
        <v>Boa</v>
      </c>
      <c r="G49" s="9" t="s">
        <v>110</v>
      </c>
      <c r="H49" s="5" t="str">
        <f t="shared" si="2"/>
        <v>-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s="11" customFormat="1" ht="71.25" customHeight="1" x14ac:dyDescent="0.2">
      <c r="A50" s="5" t="s">
        <v>7</v>
      </c>
      <c r="B50" s="5" t="s">
        <v>62</v>
      </c>
      <c r="C50" s="5" t="s">
        <v>63</v>
      </c>
      <c r="D50" s="6">
        <v>16</v>
      </c>
      <c r="E50" s="7">
        <f t="shared" si="0"/>
        <v>16</v>
      </c>
      <c r="F50" s="8" t="str">
        <f t="shared" si="1"/>
        <v>Boa</v>
      </c>
      <c r="G50" s="9" t="s">
        <v>110</v>
      </c>
      <c r="H50" s="5" t="str">
        <f t="shared" si="2"/>
        <v>-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s="11" customFormat="1" ht="75" customHeight="1" x14ac:dyDescent="0.2">
      <c r="A51" s="57" t="s">
        <v>11</v>
      </c>
      <c r="B51" s="57" t="s">
        <v>64</v>
      </c>
      <c r="C51" s="8" t="s">
        <v>65</v>
      </c>
      <c r="D51" s="6">
        <v>12</v>
      </c>
      <c r="E51" s="7">
        <f t="shared" si="0"/>
        <v>12</v>
      </c>
      <c r="F51" s="8" t="str">
        <f t="shared" si="1"/>
        <v>Boa</v>
      </c>
      <c r="G51" s="9" t="s">
        <v>110</v>
      </c>
      <c r="H51" s="5" t="str">
        <f t="shared" si="2"/>
        <v>-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s="11" customFormat="1" ht="75" customHeight="1" x14ac:dyDescent="0.2">
      <c r="A52" s="59"/>
      <c r="B52" s="59"/>
      <c r="C52" s="5" t="s">
        <v>66</v>
      </c>
      <c r="D52" s="6"/>
      <c r="E52" s="7" t="str">
        <f t="shared" si="0"/>
        <v>N/D</v>
      </c>
      <c r="F52" s="8" t="str">
        <f t="shared" si="1"/>
        <v/>
      </c>
      <c r="G52" s="9"/>
      <c r="H52" s="5" t="str">
        <f t="shared" si="2"/>
        <v/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s="11" customFormat="1" ht="75" customHeight="1" x14ac:dyDescent="0.2">
      <c r="A53" s="59"/>
      <c r="B53" s="59"/>
      <c r="C53" s="5" t="s">
        <v>67</v>
      </c>
      <c r="D53" s="6"/>
      <c r="E53" s="7" t="str">
        <f t="shared" si="0"/>
        <v>N/D</v>
      </c>
      <c r="F53" s="8" t="str">
        <f t="shared" si="1"/>
        <v/>
      </c>
      <c r="G53" s="9"/>
      <c r="H53" s="5" t="str">
        <f t="shared" si="2"/>
        <v/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 s="11" customFormat="1" ht="75" customHeight="1" x14ac:dyDescent="0.2">
      <c r="A54" s="58"/>
      <c r="B54" s="59"/>
      <c r="C54" s="5" t="s">
        <v>68</v>
      </c>
      <c r="D54" s="6"/>
      <c r="E54" s="7" t="str">
        <f t="shared" si="0"/>
        <v>N/D</v>
      </c>
      <c r="F54" s="8" t="str">
        <f t="shared" si="1"/>
        <v/>
      </c>
      <c r="G54" s="9"/>
      <c r="H54" s="5" t="str">
        <f t="shared" si="2"/>
        <v/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 s="11" customFormat="1" ht="75" customHeight="1" x14ac:dyDescent="0.2">
      <c r="A55" s="55" t="s">
        <v>33</v>
      </c>
      <c r="B55" s="55" t="s">
        <v>69</v>
      </c>
      <c r="C55" s="5" t="s">
        <v>70</v>
      </c>
      <c r="D55" s="6">
        <v>14</v>
      </c>
      <c r="E55" s="7">
        <f t="shared" si="0"/>
        <v>14</v>
      </c>
      <c r="F55" s="8" t="str">
        <f t="shared" si="1"/>
        <v>Boa</v>
      </c>
      <c r="G55" s="9" t="s">
        <v>110</v>
      </c>
      <c r="H55" s="5" t="str">
        <f t="shared" si="2"/>
        <v>-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 s="11" customFormat="1" ht="75" customHeight="1" x14ac:dyDescent="0.2">
      <c r="A56" s="60"/>
      <c r="B56" s="60"/>
      <c r="C56" s="5" t="s">
        <v>71</v>
      </c>
      <c r="D56" s="6">
        <v>17</v>
      </c>
      <c r="E56" s="7">
        <f t="shared" si="0"/>
        <v>17</v>
      </c>
      <c r="F56" s="8" t="str">
        <f t="shared" si="1"/>
        <v>Boa</v>
      </c>
      <c r="G56" s="9" t="s">
        <v>113</v>
      </c>
      <c r="H56" s="5" t="str">
        <f t="shared" si="2"/>
        <v>-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s="11" customFormat="1" ht="75" customHeight="1" x14ac:dyDescent="0.2">
      <c r="A57" s="60"/>
      <c r="B57" s="60"/>
      <c r="C57" s="5" t="s">
        <v>72</v>
      </c>
      <c r="D57" s="6">
        <v>22</v>
      </c>
      <c r="E57" s="7">
        <f t="shared" si="0"/>
        <v>22</v>
      </c>
      <c r="F57" s="8" t="str">
        <f t="shared" si="1"/>
        <v>Boa</v>
      </c>
      <c r="G57" s="9" t="s">
        <v>113</v>
      </c>
      <c r="H57" s="5" t="str">
        <f t="shared" si="2"/>
        <v>-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s="11" customFormat="1" ht="75" customHeight="1" x14ac:dyDescent="0.2">
      <c r="A58" s="56"/>
      <c r="B58" s="56"/>
      <c r="C58" s="5" t="s">
        <v>73</v>
      </c>
      <c r="D58" s="6">
        <v>31</v>
      </c>
      <c r="E58" s="7">
        <f t="shared" si="0"/>
        <v>31</v>
      </c>
      <c r="F58" s="8" t="str">
        <f t="shared" si="1"/>
        <v>Boa</v>
      </c>
      <c r="G58" s="9" t="s">
        <v>110</v>
      </c>
      <c r="H58" s="5" t="str">
        <f>IF(D58="","",IF(D58&lt;=40,$C$65,IF(D58&lt;=80,$C$66,IF(D58&lt;=120,$C$67,IF(D58&lt;=200,$C$68,IF(D58&gt;200,$C$69,))))))</f>
        <v>-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x14ac:dyDescent="0.25">
      <c r="A59" s="61"/>
      <c r="B59" s="61"/>
      <c r="C59" s="61"/>
      <c r="D59" s="61"/>
      <c r="E59" s="61"/>
      <c r="F59" s="61"/>
      <c r="G59" s="61"/>
      <c r="H59" s="6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2"/>
      <c r="B60" s="12"/>
      <c r="C60" s="12"/>
      <c r="D60" s="12"/>
      <c r="E60" s="12"/>
      <c r="F60" s="12"/>
      <c r="G60" s="12"/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 x14ac:dyDescent="0.25">
      <c r="A61" s="54" t="s">
        <v>74</v>
      </c>
      <c r="B61" s="54"/>
      <c r="C61" s="54"/>
      <c r="D61" s="54"/>
      <c r="E61" s="54"/>
      <c r="F61" s="54"/>
      <c r="G61" s="54"/>
      <c r="H61" s="5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 x14ac:dyDescent="0.25">
      <c r="A62" s="54" t="s">
        <v>75</v>
      </c>
      <c r="B62" s="54"/>
      <c r="C62" s="54"/>
      <c r="D62" s="54"/>
      <c r="E62" s="54"/>
      <c r="F62" s="54"/>
      <c r="G62" s="54"/>
      <c r="H62" s="5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 x14ac:dyDescent="0.25">
      <c r="B63" s="39"/>
      <c r="C63" s="39"/>
      <c r="D63" s="39"/>
      <c r="E63" s="39"/>
      <c r="F63" s="39"/>
      <c r="G63" s="39"/>
      <c r="H63" s="3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5" customHeight="1" x14ac:dyDescent="0.25">
      <c r="A64" s="13" t="s">
        <v>76</v>
      </c>
      <c r="B64" s="14" t="s">
        <v>2</v>
      </c>
      <c r="C64" s="62" t="s">
        <v>6</v>
      </c>
      <c r="D64" s="62"/>
      <c r="E64" s="62"/>
      <c r="F64" s="62"/>
      <c r="G64" s="62"/>
      <c r="H64" s="6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9.25" customHeight="1" x14ac:dyDescent="0.25">
      <c r="A65" s="15" t="s">
        <v>77</v>
      </c>
      <c r="B65" s="16" t="s">
        <v>78</v>
      </c>
      <c r="C65" s="64" t="s">
        <v>79</v>
      </c>
      <c r="D65" s="65"/>
      <c r="E65" s="65"/>
      <c r="F65" s="65"/>
      <c r="G65" s="65"/>
      <c r="H65" s="6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39.75" customHeight="1" x14ac:dyDescent="0.25">
      <c r="A66" s="17" t="s">
        <v>80</v>
      </c>
      <c r="B66" s="18" t="s">
        <v>81</v>
      </c>
      <c r="C66" s="50" t="s">
        <v>82</v>
      </c>
      <c r="D66" s="51"/>
      <c r="E66" s="51"/>
      <c r="F66" s="51"/>
      <c r="G66" s="51"/>
      <c r="H66" s="5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42.75" customHeight="1" x14ac:dyDescent="0.25">
      <c r="A67" s="19" t="s">
        <v>83</v>
      </c>
      <c r="B67" s="20" t="s">
        <v>84</v>
      </c>
      <c r="C67" s="50" t="s">
        <v>85</v>
      </c>
      <c r="D67" s="51"/>
      <c r="E67" s="51"/>
      <c r="F67" s="51"/>
      <c r="G67" s="51"/>
      <c r="H67" s="5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44.25" customHeight="1" x14ac:dyDescent="0.25">
      <c r="A68" s="21" t="s">
        <v>86</v>
      </c>
      <c r="B68" s="22" t="s">
        <v>87</v>
      </c>
      <c r="C68" s="50" t="s">
        <v>88</v>
      </c>
      <c r="D68" s="51"/>
      <c r="E68" s="51"/>
      <c r="F68" s="51"/>
      <c r="G68" s="51"/>
      <c r="H68" s="5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44.25" customHeight="1" x14ac:dyDescent="0.25">
      <c r="A69" s="23" t="s">
        <v>89</v>
      </c>
      <c r="B69" s="23" t="s">
        <v>90</v>
      </c>
      <c r="C69" s="50" t="s">
        <v>91</v>
      </c>
      <c r="D69" s="51"/>
      <c r="E69" s="51"/>
      <c r="F69" s="51"/>
      <c r="G69" s="51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5" customHeight="1" x14ac:dyDescent="0.25">
      <c r="A70" s="53" t="s">
        <v>92</v>
      </c>
      <c r="B70" s="53"/>
      <c r="C70" s="53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5" customHeight="1" x14ac:dyDescent="0.25">
      <c r="A71" s="54" t="s">
        <v>93</v>
      </c>
      <c r="B71" s="54"/>
      <c r="C71" s="54"/>
      <c r="D71" s="54"/>
      <c r="E71" s="54"/>
      <c r="F71" s="54"/>
      <c r="G71" s="54"/>
      <c r="H71" s="5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5" customHeight="1" x14ac:dyDescent="0.25">
      <c r="A72" s="54" t="s">
        <v>94</v>
      </c>
      <c r="B72" s="54"/>
      <c r="C72" s="54"/>
      <c r="D72" s="54"/>
      <c r="E72" s="54"/>
      <c r="F72" s="54"/>
      <c r="G72" s="54"/>
      <c r="H72" s="5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6.5" customHeight="1" x14ac:dyDescent="0.25">
      <c r="A73" s="48" t="s">
        <v>95</v>
      </c>
      <c r="B73" s="48"/>
      <c r="C73" s="48"/>
      <c r="D73" s="48"/>
      <c r="E73" s="48"/>
      <c r="F73" s="48"/>
      <c r="G73" s="48"/>
      <c r="H73" s="4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2.75" customHeight="1" x14ac:dyDescent="0.25">
      <c r="A74" s="49"/>
      <c r="B74" s="49"/>
      <c r="C74" s="49"/>
      <c r="D74" s="49"/>
      <c r="E74" s="49"/>
      <c r="F74" s="49"/>
      <c r="G74" s="49"/>
      <c r="H74" s="4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4"/>
      <c r="H75" s="2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4"/>
      <c r="H76" s="2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4"/>
      <c r="H77" s="2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4"/>
      <c r="H78" s="2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4"/>
      <c r="H79" s="2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4"/>
      <c r="H80" s="2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4"/>
      <c r="H81" s="2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4"/>
      <c r="H82" s="2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4"/>
      <c r="H83" s="2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4"/>
      <c r="H84" s="2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4"/>
      <c r="H85" s="2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4"/>
      <c r="H86" s="2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4"/>
      <c r="H87" s="2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4"/>
      <c r="H88" s="2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4"/>
      <c r="H89" s="2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4"/>
      <c r="H90" s="2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4"/>
      <c r="H91" s="2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4"/>
      <c r="H92" s="2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4"/>
      <c r="H93" s="2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4"/>
      <c r="H94" s="2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4"/>
      <c r="H95" s="2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4"/>
      <c r="H96" s="2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4"/>
      <c r="H97" s="2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4"/>
      <c r="H98" s="2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4"/>
      <c r="H99" s="2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4"/>
      <c r="H100" s="2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4"/>
      <c r="H101" s="2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4"/>
      <c r="H102" s="2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4"/>
      <c r="H103" s="2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4"/>
      <c r="H104" s="2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4"/>
      <c r="H105" s="2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4"/>
      <c r="H106" s="2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4"/>
      <c r="H107" s="2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4"/>
      <c r="H108" s="2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4"/>
      <c r="H109" s="2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4"/>
      <c r="H110" s="2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4"/>
      <c r="H111" s="2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4"/>
      <c r="H112" s="2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4"/>
      <c r="H113" s="2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4"/>
      <c r="H114" s="2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4"/>
      <c r="H115" s="2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4"/>
      <c r="H116" s="2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4"/>
      <c r="H117" s="2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4"/>
      <c r="H118" s="2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4"/>
      <c r="H119" s="2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4"/>
      <c r="H120" s="2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4"/>
      <c r="H121" s="2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4"/>
      <c r="H122" s="2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4"/>
      <c r="H123" s="2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4"/>
      <c r="H124" s="2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4"/>
      <c r="H125" s="2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4"/>
      <c r="H126" s="2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4"/>
      <c r="H127" s="2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4"/>
      <c r="H128" s="2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4"/>
      <c r="H129" s="2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4"/>
      <c r="H130" s="2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4"/>
      <c r="H131" s="2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4"/>
      <c r="H132" s="2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4"/>
      <c r="H133" s="2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4"/>
      <c r="H134" s="2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4"/>
      <c r="H135" s="2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4"/>
      <c r="H136" s="2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4"/>
      <c r="H137" s="2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4"/>
      <c r="H138" s="2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4"/>
      <c r="H139" s="2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4"/>
      <c r="H140" s="2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4"/>
      <c r="H141" s="2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4"/>
      <c r="H142" s="2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4"/>
      <c r="H143" s="2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4"/>
      <c r="H144" s="2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4"/>
      <c r="H145" s="2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4"/>
      <c r="H146" s="2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4"/>
      <c r="H147" s="2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4"/>
      <c r="H148" s="2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4"/>
      <c r="H149" s="2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4"/>
      <c r="H150" s="2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4"/>
      <c r="H151" s="2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4"/>
      <c r="H152" s="2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4"/>
      <c r="H153" s="2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4"/>
      <c r="H154" s="2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4"/>
      <c r="H155" s="2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4"/>
      <c r="H156" s="2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4"/>
      <c r="H157" s="2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4"/>
      <c r="H158" s="2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4"/>
      <c r="H159" s="2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4"/>
      <c r="H160" s="2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4"/>
      <c r="H161" s="2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4"/>
      <c r="H162" s="2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4"/>
      <c r="H163" s="2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25">
      <c r="A164" s="1"/>
      <c r="B164" s="1"/>
      <c r="C164" s="1"/>
      <c r="D164" s="1"/>
      <c r="E164" s="1"/>
      <c r="F164" s="1"/>
      <c r="G164" s="24"/>
      <c r="H164" s="2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25">
      <c r="A165" s="1"/>
      <c r="B165" s="1"/>
      <c r="C165" s="1"/>
      <c r="D165" s="1"/>
      <c r="E165" s="1"/>
      <c r="F165" s="1"/>
      <c r="G165" s="24"/>
      <c r="H165" s="2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25">
      <c r="A166" s="1"/>
      <c r="B166" s="1"/>
      <c r="C166" s="1"/>
      <c r="D166" s="1"/>
      <c r="E166" s="1"/>
      <c r="F166" s="1"/>
      <c r="G166" s="24"/>
      <c r="H166" s="2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25">
      <c r="A167" s="1"/>
      <c r="B167" s="1"/>
      <c r="C167" s="1"/>
      <c r="D167" s="1"/>
      <c r="E167" s="1"/>
      <c r="F167" s="1"/>
      <c r="G167" s="24"/>
      <c r="H167" s="2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</sheetData>
  <sheetProtection algorithmName="SHA-512" hashValue="S5vwAQQpicqoj5OkjWtAQD+myiDDrNE7OKJTqe7Ud2x3HYQSEaNE9mws9vdU2PP3uYwmoiJOEzKwDeofFkAVRA==" saltValue="xyC2CiT8DM4Hqfm5Q11Vyg==" spinCount="100000" sheet="1" objects="1" scenarios="1"/>
  <mergeCells count="45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8:A29"/>
    <mergeCell ref="B28:B29"/>
    <mergeCell ref="A30:A33"/>
    <mergeCell ref="B30:B33"/>
    <mergeCell ref="A34:A37"/>
    <mergeCell ref="B34:B37"/>
    <mergeCell ref="A38:A39"/>
    <mergeCell ref="B38:B39"/>
    <mergeCell ref="A41:A45"/>
    <mergeCell ref="B41:B45"/>
    <mergeCell ref="A46:A47"/>
    <mergeCell ref="B46:B47"/>
    <mergeCell ref="C66:H66"/>
    <mergeCell ref="A48:A49"/>
    <mergeCell ref="B48:B49"/>
    <mergeCell ref="A51:A54"/>
    <mergeCell ref="B51:B54"/>
    <mergeCell ref="A55:A58"/>
    <mergeCell ref="B55:B58"/>
    <mergeCell ref="A59:H59"/>
    <mergeCell ref="A61:H61"/>
    <mergeCell ref="A62:H62"/>
    <mergeCell ref="C64:H64"/>
    <mergeCell ref="C65:H65"/>
    <mergeCell ref="A73:H73"/>
    <mergeCell ref="A74:H74"/>
    <mergeCell ref="C67:H67"/>
    <mergeCell ref="C68:H68"/>
    <mergeCell ref="C69:H69"/>
    <mergeCell ref="A70:H70"/>
    <mergeCell ref="A71:H71"/>
    <mergeCell ref="A72:H72"/>
  </mergeCells>
  <conditionalFormatting sqref="E4:E27 E51:E58 E29:E49">
    <cfRule type="cellIs" dxfId="53" priority="13" operator="between">
      <formula>201</formula>
      <formula>10000</formula>
    </cfRule>
    <cfRule type="cellIs" dxfId="52" priority="14" operator="between">
      <formula>121</formula>
      <formula>200</formula>
    </cfRule>
    <cfRule type="cellIs" dxfId="51" priority="15" operator="between">
      <formula>81</formula>
      <formula>120</formula>
    </cfRule>
    <cfRule type="cellIs" dxfId="50" priority="16" operator="between">
      <formula>41</formula>
      <formula>80</formula>
    </cfRule>
    <cfRule type="cellIs" dxfId="49" priority="17" operator="between">
      <formula>0</formula>
      <formula>40</formula>
    </cfRule>
    <cfRule type="containsText" dxfId="48" priority="18" operator="containsText" text="N/D">
      <formula>NOT(ISERROR(SEARCH("N/D",E4)))</formula>
    </cfRule>
  </conditionalFormatting>
  <conditionalFormatting sqref="E50">
    <cfRule type="cellIs" dxfId="47" priority="7" operator="between">
      <formula>201</formula>
      <formula>10000</formula>
    </cfRule>
    <cfRule type="cellIs" dxfId="46" priority="8" operator="between">
      <formula>121</formula>
      <formula>200</formula>
    </cfRule>
    <cfRule type="cellIs" dxfId="45" priority="9" operator="between">
      <formula>81</formula>
      <formula>120</formula>
    </cfRule>
    <cfRule type="cellIs" dxfId="44" priority="10" operator="between">
      <formula>41</formula>
      <formula>80</formula>
    </cfRule>
    <cfRule type="cellIs" dxfId="43" priority="11" operator="between">
      <formula>1</formula>
      <formula>40</formula>
    </cfRule>
    <cfRule type="containsText" dxfId="42" priority="12" operator="containsText" text="N/D">
      <formula>NOT(ISERROR(SEARCH("N/D",E50)))</formula>
    </cfRule>
  </conditionalFormatting>
  <conditionalFormatting sqref="E28">
    <cfRule type="cellIs" dxfId="41" priority="1" operator="between">
      <formula>201</formula>
      <formula>10000</formula>
    </cfRule>
    <cfRule type="cellIs" dxfId="40" priority="2" operator="between">
      <formula>121</formula>
      <formula>200</formula>
    </cfRule>
    <cfRule type="cellIs" dxfId="39" priority="3" operator="between">
      <formula>81</formula>
      <formula>120</formula>
    </cfRule>
    <cfRule type="cellIs" dxfId="38" priority="4" operator="between">
      <formula>41</formula>
      <formula>80</formula>
    </cfRule>
    <cfRule type="cellIs" dxfId="37" priority="5" operator="between">
      <formula>0</formula>
      <formula>40</formula>
    </cfRule>
    <cfRule type="containsText" dxfId="36" priority="6" operator="containsText" text="N/D">
      <formula>NOT(ISERROR(SEARCH("N/D",E28)))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"/>
  <sheetViews>
    <sheetView topLeftCell="A7" workbookViewId="0">
      <selection activeCell="D4" sqref="D4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6" customWidth="1"/>
    <col min="8" max="8" width="51.7109375" style="27" customWidth="1"/>
    <col min="9" max="16384" width="9.140625" style="2"/>
  </cols>
  <sheetData>
    <row r="1" spans="1:36" ht="96.75" customHeight="1" x14ac:dyDescent="0.25">
      <c r="A1" s="67"/>
      <c r="B1" s="67"/>
      <c r="C1" s="67"/>
      <c r="D1" s="67"/>
      <c r="E1" s="67"/>
      <c r="F1" s="67"/>
      <c r="G1" s="67"/>
      <c r="H1" s="6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8"/>
      <c r="B2" s="68"/>
      <c r="C2" s="68"/>
      <c r="D2" s="68"/>
      <c r="E2" s="68"/>
      <c r="F2" s="68"/>
      <c r="G2" s="68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97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11" customFormat="1" ht="75" customHeight="1" x14ac:dyDescent="0.2">
      <c r="A4" s="57" t="s">
        <v>7</v>
      </c>
      <c r="B4" s="40" t="s">
        <v>106</v>
      </c>
      <c r="C4" s="5" t="s">
        <v>106</v>
      </c>
      <c r="D4" s="6">
        <v>15</v>
      </c>
      <c r="E4" s="7">
        <f>IF(D4="","N/D",D4)</f>
        <v>15</v>
      </c>
      <c r="F4" s="8" t="str">
        <f>IF(D4="","",IF(D4&lt;=40,$A$65,IF(D4&lt;=80,$A$66,IF(D4&lt;=120,$A$67, IF(D4&lt;=200,$A$68,$A$69)))))</f>
        <v>Boa</v>
      </c>
      <c r="G4" s="9" t="s">
        <v>110</v>
      </c>
      <c r="H4" s="5" t="str">
        <f>IF(D4="","",IF(D4&lt;=40,$C$65,IF(D4&lt;=80,$C$66,IF(D4&lt;=120,$C$67,IF(D4&lt;=200,$C$68,IF(D4&gt;200,$C$69,))))))</f>
        <v>-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s="11" customFormat="1" ht="75" customHeight="1" x14ac:dyDescent="0.2">
      <c r="A5" s="59"/>
      <c r="B5" s="57" t="s">
        <v>107</v>
      </c>
      <c r="C5" s="5" t="s">
        <v>8</v>
      </c>
      <c r="D5" s="6">
        <v>21</v>
      </c>
      <c r="E5" s="7">
        <f t="shared" ref="E5:E58" si="0">IF(D5="","N/D",D5)</f>
        <v>21</v>
      </c>
      <c r="F5" s="8" t="str">
        <f t="shared" ref="F5:F58" si="1">IF(D5="","",IF(D5&lt;=40,$A$65,IF(D5&lt;=80,$A$66,IF(D5&lt;=120,$A$67, IF(D5&lt;=200,$A$68,$A$69)))))</f>
        <v>Boa</v>
      </c>
      <c r="G5" s="9" t="s">
        <v>110</v>
      </c>
      <c r="H5" s="5" t="str">
        <f t="shared" ref="H5:H57" si="2">IF(D5="","",IF(D5&lt;=40,$C$65,IF(D5&lt;=80,$C$66,IF(D5&lt;=120,$C$67,IF(D5&lt;=200,$C$68,IF(D5&gt;200,$C$69,))))))</f>
        <v>-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1" customFormat="1" ht="75" customHeight="1" x14ac:dyDescent="0.2">
      <c r="A6" s="59"/>
      <c r="B6" s="59"/>
      <c r="C6" s="5" t="s">
        <v>9</v>
      </c>
      <c r="D6" s="6">
        <v>20</v>
      </c>
      <c r="E6" s="7">
        <f t="shared" si="0"/>
        <v>20</v>
      </c>
      <c r="F6" s="8" t="str">
        <f t="shared" si="1"/>
        <v>Boa</v>
      </c>
      <c r="G6" s="9" t="s">
        <v>110</v>
      </c>
      <c r="H6" s="5" t="str">
        <f t="shared" si="2"/>
        <v>-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11" customFormat="1" ht="75" customHeight="1" x14ac:dyDescent="0.2">
      <c r="A7" s="58"/>
      <c r="B7" s="58"/>
      <c r="C7" s="5" t="s">
        <v>10</v>
      </c>
      <c r="D7" s="6">
        <v>13</v>
      </c>
      <c r="E7" s="7">
        <f t="shared" si="0"/>
        <v>13</v>
      </c>
      <c r="F7" s="8" t="str">
        <f t="shared" si="1"/>
        <v>Boa</v>
      </c>
      <c r="G7" s="9" t="s">
        <v>110</v>
      </c>
      <c r="H7" s="5" t="str">
        <f t="shared" si="2"/>
        <v>-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s="11" customFormat="1" ht="75" customHeight="1" x14ac:dyDescent="0.2">
      <c r="A8" s="57" t="s">
        <v>11</v>
      </c>
      <c r="B8" s="57" t="s">
        <v>12</v>
      </c>
      <c r="C8" s="5" t="s">
        <v>13</v>
      </c>
      <c r="D8" s="6">
        <v>15</v>
      </c>
      <c r="E8" s="7">
        <f t="shared" si="0"/>
        <v>15</v>
      </c>
      <c r="F8" s="8" t="str">
        <f t="shared" si="1"/>
        <v>Boa</v>
      </c>
      <c r="G8" s="9" t="s">
        <v>111</v>
      </c>
      <c r="H8" s="5" t="str">
        <f t="shared" si="2"/>
        <v>-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11" customFormat="1" ht="75" customHeight="1" x14ac:dyDescent="0.2">
      <c r="A9" s="59"/>
      <c r="B9" s="59"/>
      <c r="C9" s="40" t="s">
        <v>14</v>
      </c>
      <c r="D9" s="6">
        <v>22</v>
      </c>
      <c r="E9" s="7">
        <f t="shared" si="0"/>
        <v>22</v>
      </c>
      <c r="F9" s="8" t="str">
        <f t="shared" si="1"/>
        <v>Boa</v>
      </c>
      <c r="G9" s="9" t="s">
        <v>111</v>
      </c>
      <c r="H9" s="5" t="str">
        <f t="shared" si="2"/>
        <v>-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11" customFormat="1" ht="75" customHeight="1" x14ac:dyDescent="0.2">
      <c r="A10" s="58"/>
      <c r="B10" s="58"/>
      <c r="C10" s="5" t="s">
        <v>15</v>
      </c>
      <c r="D10" s="6">
        <v>25</v>
      </c>
      <c r="E10" s="7">
        <f t="shared" si="0"/>
        <v>25</v>
      </c>
      <c r="F10" s="8" t="str">
        <f t="shared" si="1"/>
        <v>Boa</v>
      </c>
      <c r="G10" s="9" t="s">
        <v>111</v>
      </c>
      <c r="H10" s="5" t="str">
        <f t="shared" si="2"/>
        <v>-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75" customHeight="1" x14ac:dyDescent="0.25">
      <c r="A11" s="57" t="s">
        <v>11</v>
      </c>
      <c r="B11" s="55" t="s">
        <v>16</v>
      </c>
      <c r="C11" s="5" t="s">
        <v>17</v>
      </c>
      <c r="D11" s="6">
        <v>7</v>
      </c>
      <c r="E11" s="7">
        <f t="shared" si="0"/>
        <v>7</v>
      </c>
      <c r="F11" s="8" t="str">
        <f t="shared" si="1"/>
        <v>Boa</v>
      </c>
      <c r="G11" s="9" t="s">
        <v>111</v>
      </c>
      <c r="H11" s="5" t="str">
        <f t="shared" si="2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1" customFormat="1" ht="78" customHeight="1" x14ac:dyDescent="0.2">
      <c r="A12" s="59"/>
      <c r="B12" s="60"/>
      <c r="C12" s="5" t="s">
        <v>96</v>
      </c>
      <c r="D12" s="6">
        <v>14</v>
      </c>
      <c r="E12" s="7">
        <f t="shared" si="0"/>
        <v>14</v>
      </c>
      <c r="F12" s="8" t="str">
        <f t="shared" si="1"/>
        <v>Boa</v>
      </c>
      <c r="G12" s="9" t="s">
        <v>110</v>
      </c>
      <c r="H12" s="5" t="str">
        <f t="shared" si="2"/>
        <v>-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s="11" customFormat="1" ht="75" customHeight="1" x14ac:dyDescent="0.2">
      <c r="A13" s="58"/>
      <c r="B13" s="56"/>
      <c r="C13" s="5" t="s">
        <v>18</v>
      </c>
      <c r="D13" s="6">
        <v>67</v>
      </c>
      <c r="E13" s="7">
        <f t="shared" si="0"/>
        <v>67</v>
      </c>
      <c r="F13" s="8" t="str">
        <f t="shared" si="1"/>
        <v>Moderada</v>
      </c>
      <c r="G13" s="9" t="s">
        <v>112</v>
      </c>
      <c r="H13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s="11" customFormat="1" ht="75" customHeight="1" x14ac:dyDescent="0.2">
      <c r="A14" s="57" t="s">
        <v>11</v>
      </c>
      <c r="B14" s="57" t="s">
        <v>19</v>
      </c>
      <c r="C14" s="5" t="s">
        <v>20</v>
      </c>
      <c r="D14" s="6">
        <v>10</v>
      </c>
      <c r="E14" s="7">
        <f t="shared" si="0"/>
        <v>10</v>
      </c>
      <c r="F14" s="8" t="str">
        <f t="shared" si="1"/>
        <v>Boa</v>
      </c>
      <c r="G14" s="9" t="s">
        <v>111</v>
      </c>
      <c r="H14" s="5" t="str">
        <f t="shared" si="2"/>
        <v>-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11" customFormat="1" ht="75" customHeight="1" x14ac:dyDescent="0.2">
      <c r="A15" s="59"/>
      <c r="B15" s="59"/>
      <c r="C15" s="5" t="s">
        <v>21</v>
      </c>
      <c r="D15" s="6">
        <v>11</v>
      </c>
      <c r="E15" s="7">
        <f t="shared" si="0"/>
        <v>11</v>
      </c>
      <c r="F15" s="8" t="str">
        <f t="shared" si="1"/>
        <v>Boa</v>
      </c>
      <c r="G15" s="9" t="s">
        <v>110</v>
      </c>
      <c r="H15" s="5" t="str">
        <f t="shared" si="2"/>
        <v>-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s="11" customFormat="1" ht="75" customHeight="1" x14ac:dyDescent="0.2">
      <c r="A16" s="58"/>
      <c r="B16" s="58"/>
      <c r="C16" s="5" t="s">
        <v>22</v>
      </c>
      <c r="D16" s="6">
        <v>24</v>
      </c>
      <c r="E16" s="7">
        <f t="shared" si="0"/>
        <v>24</v>
      </c>
      <c r="F16" s="8" t="str">
        <f t="shared" si="1"/>
        <v>Boa</v>
      </c>
      <c r="G16" s="9" t="s">
        <v>110</v>
      </c>
      <c r="H16" s="5" t="str">
        <f t="shared" si="2"/>
        <v>-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11" customFormat="1" ht="75" customHeight="1" x14ac:dyDescent="0.2">
      <c r="A17" s="57" t="s">
        <v>23</v>
      </c>
      <c r="B17" s="57" t="s">
        <v>24</v>
      </c>
      <c r="C17" s="5" t="s">
        <v>25</v>
      </c>
      <c r="D17" s="6">
        <v>20</v>
      </c>
      <c r="E17" s="7">
        <f t="shared" si="0"/>
        <v>20</v>
      </c>
      <c r="F17" s="8" t="str">
        <f t="shared" si="1"/>
        <v>Boa</v>
      </c>
      <c r="G17" s="9" t="s">
        <v>110</v>
      </c>
      <c r="H17" s="5" t="str">
        <f t="shared" si="2"/>
        <v>-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s="11" customFormat="1" ht="75" customHeight="1" x14ac:dyDescent="0.2">
      <c r="A18" s="59"/>
      <c r="B18" s="59"/>
      <c r="C18" s="5" t="s">
        <v>108</v>
      </c>
      <c r="D18" s="6">
        <v>19</v>
      </c>
      <c r="E18" s="7">
        <f t="shared" si="0"/>
        <v>19</v>
      </c>
      <c r="F18" s="8" t="str">
        <f t="shared" si="1"/>
        <v>Boa</v>
      </c>
      <c r="G18" s="9" t="s">
        <v>110</v>
      </c>
      <c r="H18" s="5" t="str">
        <f t="shared" si="2"/>
        <v>-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s="11" customFormat="1" ht="75" customHeight="1" x14ac:dyDescent="0.2">
      <c r="A19" s="58"/>
      <c r="B19" s="58"/>
      <c r="C19" s="5" t="s">
        <v>26</v>
      </c>
      <c r="D19" s="6">
        <v>15</v>
      </c>
      <c r="E19" s="7">
        <f t="shared" si="0"/>
        <v>15</v>
      </c>
      <c r="F19" s="8" t="str">
        <f t="shared" si="1"/>
        <v>Boa</v>
      </c>
      <c r="G19" s="9" t="s">
        <v>110</v>
      </c>
      <c r="H19" s="5" t="str">
        <f t="shared" si="2"/>
        <v>-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s="11" customFormat="1" ht="75" customHeight="1" x14ac:dyDescent="0.2">
      <c r="A20" s="57" t="s">
        <v>11</v>
      </c>
      <c r="B20" s="57" t="s">
        <v>27</v>
      </c>
      <c r="C20" s="5" t="s">
        <v>109</v>
      </c>
      <c r="D20" s="6">
        <v>25</v>
      </c>
      <c r="E20" s="7">
        <f t="shared" si="0"/>
        <v>25</v>
      </c>
      <c r="F20" s="8" t="str">
        <f t="shared" si="1"/>
        <v>Boa</v>
      </c>
      <c r="G20" s="9" t="s">
        <v>111</v>
      </c>
      <c r="H20" s="5" t="str">
        <f t="shared" si="2"/>
        <v>-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s="11" customFormat="1" ht="75" customHeight="1" x14ac:dyDescent="0.2">
      <c r="A21" s="59"/>
      <c r="B21" s="59"/>
      <c r="C21" s="5" t="s">
        <v>28</v>
      </c>
      <c r="D21" s="6">
        <v>32</v>
      </c>
      <c r="E21" s="7">
        <f t="shared" si="0"/>
        <v>32</v>
      </c>
      <c r="F21" s="8" t="str">
        <f t="shared" si="1"/>
        <v>Boa</v>
      </c>
      <c r="G21" s="9" t="s">
        <v>110</v>
      </c>
      <c r="H21" s="5" t="str">
        <f t="shared" si="2"/>
        <v>-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s="11" customFormat="1" ht="75" customHeight="1" x14ac:dyDescent="0.2">
      <c r="A22" s="59"/>
      <c r="B22" s="59"/>
      <c r="C22" s="5" t="s">
        <v>29</v>
      </c>
      <c r="D22" s="6">
        <v>62</v>
      </c>
      <c r="E22" s="7">
        <f t="shared" si="0"/>
        <v>62</v>
      </c>
      <c r="F22" s="8" t="str">
        <f t="shared" si="1"/>
        <v>Moderada</v>
      </c>
      <c r="G22" s="9" t="s">
        <v>110</v>
      </c>
      <c r="H22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s="11" customFormat="1" ht="75" customHeight="1" x14ac:dyDescent="0.2">
      <c r="A23" s="59"/>
      <c r="B23" s="59"/>
      <c r="C23" s="5" t="s">
        <v>30</v>
      </c>
      <c r="D23" s="6">
        <v>23</v>
      </c>
      <c r="E23" s="7">
        <f t="shared" si="0"/>
        <v>23</v>
      </c>
      <c r="F23" s="8" t="str">
        <f t="shared" si="1"/>
        <v>Boa</v>
      </c>
      <c r="G23" s="9" t="s">
        <v>110</v>
      </c>
      <c r="H23" s="5" t="str">
        <f t="shared" si="2"/>
        <v>-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s="11" customFormat="1" ht="75" customHeight="1" x14ac:dyDescent="0.2">
      <c r="A24" s="59"/>
      <c r="B24" s="59"/>
      <c r="C24" s="5" t="s">
        <v>31</v>
      </c>
      <c r="D24" s="6">
        <v>22</v>
      </c>
      <c r="E24" s="7">
        <f t="shared" si="0"/>
        <v>22</v>
      </c>
      <c r="F24" s="8" t="str">
        <f t="shared" si="1"/>
        <v>Boa</v>
      </c>
      <c r="G24" s="9" t="s">
        <v>110</v>
      </c>
      <c r="H24" s="5" t="str">
        <f t="shared" si="2"/>
        <v>-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s="11" customFormat="1" ht="75" customHeight="1" x14ac:dyDescent="0.2">
      <c r="A25" s="58"/>
      <c r="B25" s="58"/>
      <c r="C25" s="5" t="s">
        <v>32</v>
      </c>
      <c r="D25" s="6">
        <v>30</v>
      </c>
      <c r="E25" s="7">
        <f t="shared" si="0"/>
        <v>30</v>
      </c>
      <c r="F25" s="8" t="str">
        <f t="shared" si="1"/>
        <v>Boa</v>
      </c>
      <c r="G25" s="9" t="s">
        <v>110</v>
      </c>
      <c r="H25" s="5" t="str">
        <f t="shared" si="2"/>
        <v>-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s="11" customFormat="1" ht="75" customHeight="1" x14ac:dyDescent="0.2">
      <c r="A26" s="8" t="s">
        <v>33</v>
      </c>
      <c r="B26" s="5" t="s">
        <v>34</v>
      </c>
      <c r="C26" s="5" t="s">
        <v>35</v>
      </c>
      <c r="D26" s="6">
        <v>26</v>
      </c>
      <c r="E26" s="7">
        <f t="shared" si="0"/>
        <v>26</v>
      </c>
      <c r="F26" s="8" t="str">
        <f t="shared" si="1"/>
        <v>Boa</v>
      </c>
      <c r="G26" s="9" t="s">
        <v>110</v>
      </c>
      <c r="H26" s="5" t="str">
        <f t="shared" si="2"/>
        <v>-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s="11" customFormat="1" ht="75" customHeight="1" x14ac:dyDescent="0.2">
      <c r="A27" s="42" t="s">
        <v>7</v>
      </c>
      <c r="B27" s="40" t="s">
        <v>105</v>
      </c>
      <c r="C27" s="5" t="s">
        <v>105</v>
      </c>
      <c r="D27" s="6">
        <v>12</v>
      </c>
      <c r="E27" s="7">
        <f t="shared" si="0"/>
        <v>12</v>
      </c>
      <c r="F27" s="8" t="str">
        <f t="shared" si="1"/>
        <v>Boa</v>
      </c>
      <c r="G27" s="9" t="s">
        <v>110</v>
      </c>
      <c r="H27" s="5" t="str">
        <f t="shared" si="2"/>
        <v>-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s="11" customFormat="1" ht="75" customHeight="1" x14ac:dyDescent="0.2">
      <c r="A28" s="57" t="s">
        <v>11</v>
      </c>
      <c r="B28" s="55" t="s">
        <v>36</v>
      </c>
      <c r="C28" s="5" t="s">
        <v>37</v>
      </c>
      <c r="D28" s="6">
        <v>24</v>
      </c>
      <c r="E28" s="7">
        <f t="shared" si="0"/>
        <v>24</v>
      </c>
      <c r="F28" s="8" t="str">
        <f t="shared" si="1"/>
        <v>Boa</v>
      </c>
      <c r="G28" s="9" t="s">
        <v>111</v>
      </c>
      <c r="H28" s="5" t="str">
        <f t="shared" si="2"/>
        <v>-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s="11" customFormat="1" ht="75" customHeight="1" x14ac:dyDescent="0.2">
      <c r="A29" s="58"/>
      <c r="B29" s="56"/>
      <c r="C29" s="5" t="s">
        <v>38</v>
      </c>
      <c r="D29" s="6">
        <v>15</v>
      </c>
      <c r="E29" s="7">
        <f t="shared" si="0"/>
        <v>15</v>
      </c>
      <c r="F29" s="8" t="str">
        <f t="shared" si="1"/>
        <v>Boa</v>
      </c>
      <c r="G29" s="9" t="s">
        <v>111</v>
      </c>
      <c r="H29" s="5" t="str">
        <f t="shared" si="2"/>
        <v>-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s="11" customFormat="1" ht="75" customHeight="1" x14ac:dyDescent="0.2">
      <c r="A30" s="55" t="s">
        <v>33</v>
      </c>
      <c r="B30" s="55" t="s">
        <v>39</v>
      </c>
      <c r="C30" s="5" t="s">
        <v>40</v>
      </c>
      <c r="D30" s="6">
        <v>19</v>
      </c>
      <c r="E30" s="7">
        <f t="shared" si="0"/>
        <v>19</v>
      </c>
      <c r="F30" s="8" t="str">
        <f t="shared" si="1"/>
        <v>Boa</v>
      </c>
      <c r="G30" s="9" t="s">
        <v>110</v>
      </c>
      <c r="H30" s="5" t="str">
        <f t="shared" si="2"/>
        <v>-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s="11" customFormat="1" ht="75" customHeight="1" x14ac:dyDescent="0.2">
      <c r="A31" s="60"/>
      <c r="B31" s="60"/>
      <c r="C31" s="5" t="s">
        <v>41</v>
      </c>
      <c r="D31" s="6">
        <v>28</v>
      </c>
      <c r="E31" s="7">
        <f t="shared" si="0"/>
        <v>28</v>
      </c>
      <c r="F31" s="8" t="str">
        <f t="shared" si="1"/>
        <v>Boa</v>
      </c>
      <c r="G31" s="9" t="s">
        <v>111</v>
      </c>
      <c r="H31" s="5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11" customFormat="1" ht="75" customHeight="1" x14ac:dyDescent="0.2">
      <c r="A32" s="60"/>
      <c r="B32" s="60"/>
      <c r="C32" s="5" t="s">
        <v>42</v>
      </c>
      <c r="D32" s="6">
        <v>20</v>
      </c>
      <c r="E32" s="7">
        <f t="shared" si="0"/>
        <v>20</v>
      </c>
      <c r="F32" s="8" t="str">
        <f t="shared" si="1"/>
        <v>Boa</v>
      </c>
      <c r="G32" s="9" t="s">
        <v>111</v>
      </c>
      <c r="H32" s="5" t="str">
        <f t="shared" si="2"/>
        <v>-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s="11" customFormat="1" ht="75" customHeight="1" x14ac:dyDescent="0.2">
      <c r="A33" s="56"/>
      <c r="B33" s="56"/>
      <c r="C33" s="5" t="s">
        <v>43</v>
      </c>
      <c r="D33" s="6">
        <v>20</v>
      </c>
      <c r="E33" s="7">
        <f t="shared" si="0"/>
        <v>20</v>
      </c>
      <c r="F33" s="8" t="str">
        <f t="shared" si="1"/>
        <v>Boa</v>
      </c>
      <c r="G33" s="9" t="s">
        <v>110</v>
      </c>
      <c r="H33" s="5" t="str">
        <f t="shared" si="2"/>
        <v>-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s="11" customFormat="1" ht="75" customHeight="1" x14ac:dyDescent="0.2">
      <c r="A34" s="55" t="s">
        <v>33</v>
      </c>
      <c r="B34" s="55" t="s">
        <v>44</v>
      </c>
      <c r="C34" s="5" t="s">
        <v>103</v>
      </c>
      <c r="D34" s="6">
        <v>15</v>
      </c>
      <c r="E34" s="7">
        <f t="shared" si="0"/>
        <v>15</v>
      </c>
      <c r="F34" s="8" t="str">
        <f t="shared" si="1"/>
        <v>Boa</v>
      </c>
      <c r="G34" s="9" t="s">
        <v>110</v>
      </c>
      <c r="H34" s="5" t="str">
        <f t="shared" si="2"/>
        <v>-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s="11" customFormat="1" ht="75" customHeight="1" x14ac:dyDescent="0.2">
      <c r="A35" s="60"/>
      <c r="B35" s="60"/>
      <c r="C35" s="5" t="s">
        <v>101</v>
      </c>
      <c r="D35" s="6">
        <v>9</v>
      </c>
      <c r="E35" s="7">
        <f t="shared" si="0"/>
        <v>9</v>
      </c>
      <c r="F35" s="8" t="str">
        <f t="shared" si="1"/>
        <v>Boa</v>
      </c>
      <c r="G35" s="9" t="s">
        <v>110</v>
      </c>
      <c r="H35" s="5" t="str">
        <f t="shared" si="2"/>
        <v>-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s="11" customFormat="1" ht="75" customHeight="1" x14ac:dyDescent="0.2">
      <c r="A36" s="60"/>
      <c r="B36" s="60"/>
      <c r="C36" s="5" t="s">
        <v>102</v>
      </c>
      <c r="D36" s="6">
        <v>9</v>
      </c>
      <c r="E36" s="7">
        <f t="shared" si="0"/>
        <v>9</v>
      </c>
      <c r="F36" s="8" t="str">
        <f t="shared" si="1"/>
        <v>Boa</v>
      </c>
      <c r="G36" s="9" t="s">
        <v>113</v>
      </c>
      <c r="H36" s="5" t="str">
        <f t="shared" si="2"/>
        <v>-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s="11" customFormat="1" ht="75" customHeight="1" x14ac:dyDescent="0.2">
      <c r="A37" s="56"/>
      <c r="B37" s="56"/>
      <c r="C37" s="5" t="s">
        <v>104</v>
      </c>
      <c r="D37" s="6">
        <v>12</v>
      </c>
      <c r="E37" s="7">
        <f t="shared" si="0"/>
        <v>12</v>
      </c>
      <c r="F37" s="8" t="str">
        <f t="shared" si="1"/>
        <v>Boa</v>
      </c>
      <c r="G37" s="9" t="s">
        <v>110</v>
      </c>
      <c r="H37" s="5" t="str">
        <f t="shared" si="2"/>
        <v>-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s="11" customFormat="1" ht="75" customHeight="1" x14ac:dyDescent="0.2">
      <c r="A38" s="57" t="s">
        <v>11</v>
      </c>
      <c r="B38" s="57" t="s">
        <v>45</v>
      </c>
      <c r="C38" s="5" t="s">
        <v>98</v>
      </c>
      <c r="D38" s="6">
        <v>15</v>
      </c>
      <c r="E38" s="7">
        <f t="shared" si="0"/>
        <v>15</v>
      </c>
      <c r="F38" s="8" t="str">
        <f t="shared" si="1"/>
        <v>Boa</v>
      </c>
      <c r="G38" s="9" t="s">
        <v>110</v>
      </c>
      <c r="H38" s="5" t="str">
        <f t="shared" si="2"/>
        <v>-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s="11" customFormat="1" ht="71.25" customHeight="1" x14ac:dyDescent="0.2">
      <c r="A39" s="58"/>
      <c r="B39" s="58"/>
      <c r="C39" s="5" t="s">
        <v>46</v>
      </c>
      <c r="D39" s="6">
        <v>8</v>
      </c>
      <c r="E39" s="7">
        <f t="shared" si="0"/>
        <v>8</v>
      </c>
      <c r="F39" s="8" t="str">
        <f t="shared" si="1"/>
        <v>Boa</v>
      </c>
      <c r="G39" s="9" t="s">
        <v>113</v>
      </c>
      <c r="H39" s="5" t="str">
        <f t="shared" si="2"/>
        <v>-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s="11" customFormat="1" ht="75" customHeight="1" x14ac:dyDescent="0.2">
      <c r="A40" s="41" t="s">
        <v>47</v>
      </c>
      <c r="B40" s="5" t="s">
        <v>48</v>
      </c>
      <c r="C40" s="5" t="s">
        <v>99</v>
      </c>
      <c r="D40" s="6">
        <v>19</v>
      </c>
      <c r="E40" s="7">
        <f t="shared" si="0"/>
        <v>19</v>
      </c>
      <c r="F40" s="8" t="str">
        <f t="shared" si="1"/>
        <v>Boa</v>
      </c>
      <c r="G40" s="9" t="s">
        <v>110</v>
      </c>
      <c r="H40" s="5" t="str">
        <f t="shared" si="2"/>
        <v>-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s="11" customFormat="1" ht="75" customHeight="1" x14ac:dyDescent="0.2">
      <c r="A41" s="57" t="s">
        <v>49</v>
      </c>
      <c r="B41" s="57" t="s">
        <v>50</v>
      </c>
      <c r="C41" s="5" t="s">
        <v>51</v>
      </c>
      <c r="D41" s="6">
        <v>13</v>
      </c>
      <c r="E41" s="7">
        <f t="shared" si="0"/>
        <v>13</v>
      </c>
      <c r="F41" s="8" t="str">
        <f t="shared" si="1"/>
        <v>Boa</v>
      </c>
      <c r="G41" s="9" t="s">
        <v>110</v>
      </c>
      <c r="H41" s="5" t="str">
        <f t="shared" si="2"/>
        <v>-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s="11" customFormat="1" ht="75" customHeight="1" x14ac:dyDescent="0.2">
      <c r="A42" s="59"/>
      <c r="B42" s="59"/>
      <c r="C42" s="5" t="s">
        <v>52</v>
      </c>
      <c r="D42" s="6"/>
      <c r="E42" s="7" t="str">
        <f t="shared" si="0"/>
        <v>N/D</v>
      </c>
      <c r="F42" s="8" t="str">
        <f t="shared" si="1"/>
        <v/>
      </c>
      <c r="G42" s="9"/>
      <c r="H42" s="5" t="str">
        <f t="shared" si="2"/>
        <v/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s="11" customFormat="1" ht="75" customHeight="1" x14ac:dyDescent="0.2">
      <c r="A43" s="59"/>
      <c r="B43" s="59"/>
      <c r="C43" s="40" t="s">
        <v>53</v>
      </c>
      <c r="D43" s="6">
        <v>18</v>
      </c>
      <c r="E43" s="7">
        <f t="shared" si="0"/>
        <v>18</v>
      </c>
      <c r="F43" s="8" t="str">
        <f t="shared" si="1"/>
        <v>Boa</v>
      </c>
      <c r="G43" s="9" t="s">
        <v>110</v>
      </c>
      <c r="H43" s="5" t="str">
        <f t="shared" si="2"/>
        <v>-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s="11" customFormat="1" ht="75" customHeight="1" x14ac:dyDescent="0.2">
      <c r="A44" s="59"/>
      <c r="B44" s="59"/>
      <c r="C44" s="40" t="s">
        <v>54</v>
      </c>
      <c r="D44" s="6"/>
      <c r="E44" s="7" t="str">
        <f t="shared" si="0"/>
        <v>N/D</v>
      </c>
      <c r="F44" s="8" t="str">
        <f t="shared" si="1"/>
        <v/>
      </c>
      <c r="G44" s="9"/>
      <c r="H44" s="5" t="str">
        <f t="shared" si="2"/>
        <v/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s="11" customFormat="1" ht="75" customHeight="1" x14ac:dyDescent="0.2">
      <c r="A45" s="58"/>
      <c r="B45" s="58"/>
      <c r="C45" s="40" t="s">
        <v>55</v>
      </c>
      <c r="D45" s="6">
        <v>17</v>
      </c>
      <c r="E45" s="7">
        <f>IF(D45="","N/D",D45)</f>
        <v>17</v>
      </c>
      <c r="F45" s="8" t="str">
        <f t="shared" si="1"/>
        <v>Boa</v>
      </c>
      <c r="G45" s="9" t="s">
        <v>113</v>
      </c>
      <c r="H45" s="5" t="str">
        <f t="shared" si="2"/>
        <v>-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s="11" customFormat="1" ht="75" customHeight="1" x14ac:dyDescent="0.2">
      <c r="A46" s="55" t="s">
        <v>56</v>
      </c>
      <c r="B46" s="57" t="s">
        <v>57</v>
      </c>
      <c r="C46" s="5" t="s">
        <v>100</v>
      </c>
      <c r="D46" s="6">
        <v>34</v>
      </c>
      <c r="E46" s="7">
        <f t="shared" si="0"/>
        <v>34</v>
      </c>
      <c r="F46" s="8" t="str">
        <f t="shared" si="1"/>
        <v>Boa</v>
      </c>
      <c r="G46" s="9" t="s">
        <v>110</v>
      </c>
      <c r="H46" s="5" t="str">
        <f t="shared" si="2"/>
        <v>-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s="11" customFormat="1" ht="75" customHeight="1" x14ac:dyDescent="0.2">
      <c r="A47" s="56"/>
      <c r="B47" s="58"/>
      <c r="C47" s="5" t="s">
        <v>58</v>
      </c>
      <c r="D47" s="6"/>
      <c r="E47" s="7" t="str">
        <f t="shared" si="0"/>
        <v>N/D</v>
      </c>
      <c r="F47" s="8" t="str">
        <f t="shared" si="1"/>
        <v/>
      </c>
      <c r="G47" s="9"/>
      <c r="H47" s="5" t="str">
        <f t="shared" si="2"/>
        <v/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s="11" customFormat="1" ht="71.25" customHeight="1" x14ac:dyDescent="0.2">
      <c r="A48" s="55" t="s">
        <v>7</v>
      </c>
      <c r="B48" s="57" t="s">
        <v>59</v>
      </c>
      <c r="C48" s="5" t="s">
        <v>60</v>
      </c>
      <c r="D48" s="6">
        <v>21</v>
      </c>
      <c r="E48" s="7">
        <f t="shared" si="0"/>
        <v>21</v>
      </c>
      <c r="F48" s="8" t="str">
        <f t="shared" si="1"/>
        <v>Boa</v>
      </c>
      <c r="G48" s="9" t="s">
        <v>110</v>
      </c>
      <c r="H48" s="5" t="str">
        <f t="shared" si="2"/>
        <v>-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1" customFormat="1" ht="71.25" customHeight="1" x14ac:dyDescent="0.2">
      <c r="A49" s="56"/>
      <c r="B49" s="58"/>
      <c r="C49" s="5" t="s">
        <v>61</v>
      </c>
      <c r="D49" s="6">
        <v>18</v>
      </c>
      <c r="E49" s="7">
        <f t="shared" si="0"/>
        <v>18</v>
      </c>
      <c r="F49" s="8" t="str">
        <f t="shared" si="1"/>
        <v>Boa</v>
      </c>
      <c r="G49" s="9" t="s">
        <v>110</v>
      </c>
      <c r="H49" s="5" t="str">
        <f t="shared" si="2"/>
        <v>-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s="11" customFormat="1" ht="71.25" customHeight="1" x14ac:dyDescent="0.2">
      <c r="A50" s="5" t="s">
        <v>7</v>
      </c>
      <c r="B50" s="5" t="s">
        <v>62</v>
      </c>
      <c r="C50" s="5" t="s">
        <v>63</v>
      </c>
      <c r="D50" s="6">
        <v>18</v>
      </c>
      <c r="E50" s="7">
        <f t="shared" si="0"/>
        <v>18</v>
      </c>
      <c r="F50" s="8" t="str">
        <f t="shared" si="1"/>
        <v>Boa</v>
      </c>
      <c r="G50" s="9" t="s">
        <v>110</v>
      </c>
      <c r="H50" s="5" t="str">
        <f t="shared" si="2"/>
        <v>-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s="11" customFormat="1" ht="75" customHeight="1" x14ac:dyDescent="0.2">
      <c r="A51" s="57" t="s">
        <v>11</v>
      </c>
      <c r="B51" s="57" t="s">
        <v>64</v>
      </c>
      <c r="C51" s="8" t="s">
        <v>65</v>
      </c>
      <c r="D51" s="6">
        <v>11</v>
      </c>
      <c r="E51" s="7">
        <f t="shared" si="0"/>
        <v>11</v>
      </c>
      <c r="F51" s="8" t="str">
        <f t="shared" si="1"/>
        <v>Boa</v>
      </c>
      <c r="G51" s="9" t="s">
        <v>110</v>
      </c>
      <c r="H51" s="5" t="str">
        <f t="shared" si="2"/>
        <v>-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s="11" customFormat="1" ht="75" customHeight="1" x14ac:dyDescent="0.2">
      <c r="A52" s="59"/>
      <c r="B52" s="59"/>
      <c r="C52" s="5" t="s">
        <v>66</v>
      </c>
      <c r="D52" s="6"/>
      <c r="E52" s="7" t="str">
        <f t="shared" si="0"/>
        <v>N/D</v>
      </c>
      <c r="F52" s="8" t="str">
        <f t="shared" si="1"/>
        <v/>
      </c>
      <c r="G52" s="9"/>
      <c r="H52" s="5" t="str">
        <f t="shared" si="2"/>
        <v/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s="11" customFormat="1" ht="75" customHeight="1" x14ac:dyDescent="0.2">
      <c r="A53" s="59"/>
      <c r="B53" s="59"/>
      <c r="C53" s="5" t="s">
        <v>67</v>
      </c>
      <c r="D53" s="6"/>
      <c r="E53" s="7" t="str">
        <f t="shared" si="0"/>
        <v>N/D</v>
      </c>
      <c r="F53" s="8" t="str">
        <f t="shared" si="1"/>
        <v/>
      </c>
      <c r="G53" s="9"/>
      <c r="H53" s="5" t="str">
        <f t="shared" si="2"/>
        <v/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 s="11" customFormat="1" ht="75" customHeight="1" x14ac:dyDescent="0.2">
      <c r="A54" s="58"/>
      <c r="B54" s="59"/>
      <c r="C54" s="5" t="s">
        <v>68</v>
      </c>
      <c r="D54" s="6"/>
      <c r="E54" s="7" t="str">
        <f t="shared" si="0"/>
        <v>N/D</v>
      </c>
      <c r="F54" s="8" t="str">
        <f t="shared" si="1"/>
        <v/>
      </c>
      <c r="G54" s="9"/>
      <c r="H54" s="5" t="str">
        <f t="shared" si="2"/>
        <v/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 s="11" customFormat="1" ht="75" customHeight="1" x14ac:dyDescent="0.2">
      <c r="A55" s="55" t="s">
        <v>33</v>
      </c>
      <c r="B55" s="55" t="s">
        <v>69</v>
      </c>
      <c r="C55" s="5" t="s">
        <v>70</v>
      </c>
      <c r="D55" s="6">
        <v>18</v>
      </c>
      <c r="E55" s="7">
        <f t="shared" si="0"/>
        <v>18</v>
      </c>
      <c r="F55" s="8" t="str">
        <f t="shared" si="1"/>
        <v>Boa</v>
      </c>
      <c r="G55" s="9" t="s">
        <v>110</v>
      </c>
      <c r="H55" s="5" t="str">
        <f t="shared" si="2"/>
        <v>-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 s="11" customFormat="1" ht="75" customHeight="1" x14ac:dyDescent="0.2">
      <c r="A56" s="60"/>
      <c r="B56" s="60"/>
      <c r="C56" s="5" t="s">
        <v>71</v>
      </c>
      <c r="D56" s="6"/>
      <c r="E56" s="7" t="str">
        <f t="shared" si="0"/>
        <v>N/D</v>
      </c>
      <c r="F56" s="8" t="str">
        <f t="shared" si="1"/>
        <v/>
      </c>
      <c r="G56" s="9"/>
      <c r="H56" s="5" t="str">
        <f t="shared" si="2"/>
        <v/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s="11" customFormat="1" ht="75" customHeight="1" x14ac:dyDescent="0.2">
      <c r="A57" s="60"/>
      <c r="B57" s="60"/>
      <c r="C57" s="5" t="s">
        <v>72</v>
      </c>
      <c r="D57" s="6"/>
      <c r="E57" s="7" t="str">
        <f t="shared" si="0"/>
        <v>N/D</v>
      </c>
      <c r="F57" s="8" t="str">
        <f t="shared" si="1"/>
        <v/>
      </c>
      <c r="G57" s="9"/>
      <c r="H57" s="5" t="str">
        <f t="shared" si="2"/>
        <v/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s="11" customFormat="1" ht="75" customHeight="1" x14ac:dyDescent="0.2">
      <c r="A58" s="56"/>
      <c r="B58" s="56"/>
      <c r="C58" s="5" t="s">
        <v>73</v>
      </c>
      <c r="D58" s="6">
        <v>35</v>
      </c>
      <c r="E58" s="7">
        <f t="shared" si="0"/>
        <v>35</v>
      </c>
      <c r="F58" s="8" t="str">
        <f t="shared" si="1"/>
        <v>Boa</v>
      </c>
      <c r="G58" s="9" t="s">
        <v>110</v>
      </c>
      <c r="H58" s="5" t="str">
        <f>IF(D58="","",IF(D58&lt;=40,$C$65,IF(D58&lt;=80,$C$66,IF(D58&lt;=120,$C$67,IF(D58&lt;=200,$C$68,IF(D58&gt;200,$C$69,))))))</f>
        <v>-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x14ac:dyDescent="0.25">
      <c r="A59" s="61"/>
      <c r="B59" s="61"/>
      <c r="C59" s="61"/>
      <c r="D59" s="61"/>
      <c r="E59" s="61"/>
      <c r="F59" s="61"/>
      <c r="G59" s="61"/>
      <c r="H59" s="6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2"/>
      <c r="B60" s="12"/>
      <c r="C60" s="12"/>
      <c r="D60" s="12"/>
      <c r="E60" s="12"/>
      <c r="F60" s="12"/>
      <c r="G60" s="12"/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 x14ac:dyDescent="0.25">
      <c r="A61" s="54" t="s">
        <v>74</v>
      </c>
      <c r="B61" s="54"/>
      <c r="C61" s="54"/>
      <c r="D61" s="54"/>
      <c r="E61" s="54"/>
      <c r="F61" s="54"/>
      <c r="G61" s="54"/>
      <c r="H61" s="5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 x14ac:dyDescent="0.25">
      <c r="A62" s="54" t="s">
        <v>75</v>
      </c>
      <c r="B62" s="54"/>
      <c r="C62" s="54"/>
      <c r="D62" s="54"/>
      <c r="E62" s="54"/>
      <c r="F62" s="54"/>
      <c r="G62" s="54"/>
      <c r="H62" s="5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 x14ac:dyDescent="0.25">
      <c r="B63" s="43"/>
      <c r="C63" s="43"/>
      <c r="D63" s="43"/>
      <c r="E63" s="43"/>
      <c r="F63" s="43"/>
      <c r="G63" s="43"/>
      <c r="H63" s="4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5" customHeight="1" x14ac:dyDescent="0.25">
      <c r="A64" s="13" t="s">
        <v>76</v>
      </c>
      <c r="B64" s="14" t="s">
        <v>2</v>
      </c>
      <c r="C64" s="62" t="s">
        <v>6</v>
      </c>
      <c r="D64" s="62"/>
      <c r="E64" s="62"/>
      <c r="F64" s="62"/>
      <c r="G64" s="62"/>
      <c r="H64" s="6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9.25" customHeight="1" x14ac:dyDescent="0.25">
      <c r="A65" s="15" t="s">
        <v>77</v>
      </c>
      <c r="B65" s="16" t="s">
        <v>78</v>
      </c>
      <c r="C65" s="64" t="s">
        <v>79</v>
      </c>
      <c r="D65" s="65"/>
      <c r="E65" s="65"/>
      <c r="F65" s="65"/>
      <c r="G65" s="65"/>
      <c r="H65" s="6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39.75" customHeight="1" x14ac:dyDescent="0.25">
      <c r="A66" s="17" t="s">
        <v>80</v>
      </c>
      <c r="B66" s="18" t="s">
        <v>81</v>
      </c>
      <c r="C66" s="50" t="s">
        <v>82</v>
      </c>
      <c r="D66" s="51"/>
      <c r="E66" s="51"/>
      <c r="F66" s="51"/>
      <c r="G66" s="51"/>
      <c r="H66" s="5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42.75" customHeight="1" x14ac:dyDescent="0.25">
      <c r="A67" s="19" t="s">
        <v>83</v>
      </c>
      <c r="B67" s="20" t="s">
        <v>84</v>
      </c>
      <c r="C67" s="50" t="s">
        <v>85</v>
      </c>
      <c r="D67" s="51"/>
      <c r="E67" s="51"/>
      <c r="F67" s="51"/>
      <c r="G67" s="51"/>
      <c r="H67" s="5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44.25" customHeight="1" x14ac:dyDescent="0.25">
      <c r="A68" s="21" t="s">
        <v>86</v>
      </c>
      <c r="B68" s="22" t="s">
        <v>87</v>
      </c>
      <c r="C68" s="50" t="s">
        <v>88</v>
      </c>
      <c r="D68" s="51"/>
      <c r="E68" s="51"/>
      <c r="F68" s="51"/>
      <c r="G68" s="51"/>
      <c r="H68" s="5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44.25" customHeight="1" x14ac:dyDescent="0.25">
      <c r="A69" s="23" t="s">
        <v>89</v>
      </c>
      <c r="B69" s="23" t="s">
        <v>90</v>
      </c>
      <c r="C69" s="50" t="s">
        <v>91</v>
      </c>
      <c r="D69" s="51"/>
      <c r="E69" s="51"/>
      <c r="F69" s="51"/>
      <c r="G69" s="51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5" customHeight="1" x14ac:dyDescent="0.25">
      <c r="A70" s="53" t="s">
        <v>92</v>
      </c>
      <c r="B70" s="53"/>
      <c r="C70" s="53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5" customHeight="1" x14ac:dyDescent="0.25">
      <c r="A71" s="54" t="s">
        <v>93</v>
      </c>
      <c r="B71" s="54"/>
      <c r="C71" s="54"/>
      <c r="D71" s="54"/>
      <c r="E71" s="54"/>
      <c r="F71" s="54"/>
      <c r="G71" s="54"/>
      <c r="H71" s="5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5" customHeight="1" x14ac:dyDescent="0.25">
      <c r="A72" s="54" t="s">
        <v>94</v>
      </c>
      <c r="B72" s="54"/>
      <c r="C72" s="54"/>
      <c r="D72" s="54"/>
      <c r="E72" s="54"/>
      <c r="F72" s="54"/>
      <c r="G72" s="54"/>
      <c r="H72" s="5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6.5" customHeight="1" x14ac:dyDescent="0.25">
      <c r="A73" s="48" t="s">
        <v>95</v>
      </c>
      <c r="B73" s="48"/>
      <c r="C73" s="48"/>
      <c r="D73" s="48"/>
      <c r="E73" s="48"/>
      <c r="F73" s="48"/>
      <c r="G73" s="48"/>
      <c r="H73" s="4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2.75" customHeight="1" x14ac:dyDescent="0.25">
      <c r="A74" s="49"/>
      <c r="B74" s="49"/>
      <c r="C74" s="49"/>
      <c r="D74" s="49"/>
      <c r="E74" s="49"/>
      <c r="F74" s="49"/>
      <c r="G74" s="49"/>
      <c r="H74" s="4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4"/>
      <c r="H75" s="2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4"/>
      <c r="H76" s="2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4"/>
      <c r="H77" s="2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4"/>
      <c r="H78" s="2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4"/>
      <c r="H79" s="2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4"/>
      <c r="H80" s="2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4"/>
      <c r="H81" s="2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4"/>
      <c r="H82" s="2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4"/>
      <c r="H83" s="2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4"/>
      <c r="H84" s="2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4"/>
      <c r="H85" s="2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4"/>
      <c r="H86" s="2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4"/>
      <c r="H87" s="2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4"/>
      <c r="H88" s="2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4"/>
      <c r="H89" s="2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4"/>
      <c r="H90" s="2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4"/>
      <c r="H91" s="2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4"/>
      <c r="H92" s="2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4"/>
      <c r="H93" s="2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4"/>
      <c r="H94" s="2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4"/>
      <c r="H95" s="2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4"/>
      <c r="H96" s="2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4"/>
      <c r="H97" s="2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4"/>
      <c r="H98" s="2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4"/>
      <c r="H99" s="2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4"/>
      <c r="H100" s="2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4"/>
      <c r="H101" s="2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4"/>
      <c r="H102" s="2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4"/>
      <c r="H103" s="2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4"/>
      <c r="H104" s="2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4"/>
      <c r="H105" s="2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4"/>
      <c r="H106" s="2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4"/>
      <c r="H107" s="2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4"/>
      <c r="H108" s="2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4"/>
      <c r="H109" s="2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4"/>
      <c r="H110" s="2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4"/>
      <c r="H111" s="2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4"/>
      <c r="H112" s="2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4"/>
      <c r="H113" s="2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4"/>
      <c r="H114" s="2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4"/>
      <c r="H115" s="2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4"/>
      <c r="H116" s="2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4"/>
      <c r="H117" s="2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4"/>
      <c r="H118" s="2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4"/>
      <c r="H119" s="2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4"/>
      <c r="H120" s="2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4"/>
      <c r="H121" s="2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4"/>
      <c r="H122" s="2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4"/>
      <c r="H123" s="2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4"/>
      <c r="H124" s="2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4"/>
      <c r="H125" s="2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4"/>
      <c r="H126" s="2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4"/>
      <c r="H127" s="2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4"/>
      <c r="H128" s="2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4"/>
      <c r="H129" s="2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4"/>
      <c r="H130" s="2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4"/>
      <c r="H131" s="2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4"/>
      <c r="H132" s="2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4"/>
      <c r="H133" s="2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4"/>
      <c r="H134" s="2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4"/>
      <c r="H135" s="2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4"/>
      <c r="H136" s="2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4"/>
      <c r="H137" s="2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4"/>
      <c r="H138" s="2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4"/>
      <c r="H139" s="2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4"/>
      <c r="H140" s="2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4"/>
      <c r="H141" s="2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4"/>
      <c r="H142" s="2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4"/>
      <c r="H143" s="2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4"/>
      <c r="H144" s="2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4"/>
      <c r="H145" s="2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4"/>
      <c r="H146" s="2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4"/>
      <c r="H147" s="2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4"/>
      <c r="H148" s="2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4"/>
      <c r="H149" s="2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4"/>
      <c r="H150" s="2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4"/>
      <c r="H151" s="2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4"/>
      <c r="H152" s="2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4"/>
      <c r="H153" s="2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4"/>
      <c r="H154" s="2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4"/>
      <c r="H155" s="2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4"/>
      <c r="H156" s="2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4"/>
      <c r="H157" s="2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4"/>
      <c r="H158" s="2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4"/>
      <c r="H159" s="2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4"/>
      <c r="H160" s="2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4"/>
      <c r="H161" s="2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4"/>
      <c r="H162" s="2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4"/>
      <c r="H163" s="2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25">
      <c r="A164" s="1"/>
      <c r="B164" s="1"/>
      <c r="C164" s="1"/>
      <c r="D164" s="1"/>
      <c r="E164" s="1"/>
      <c r="F164" s="1"/>
      <c r="G164" s="24"/>
      <c r="H164" s="2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25">
      <c r="A165" s="1"/>
      <c r="B165" s="1"/>
      <c r="C165" s="1"/>
      <c r="D165" s="1"/>
      <c r="E165" s="1"/>
      <c r="F165" s="1"/>
      <c r="G165" s="24"/>
      <c r="H165" s="2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25">
      <c r="A166" s="1"/>
      <c r="B166" s="1"/>
      <c r="C166" s="1"/>
      <c r="D166" s="1"/>
      <c r="E166" s="1"/>
      <c r="F166" s="1"/>
      <c r="G166" s="24"/>
      <c r="H166" s="2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25">
      <c r="A167" s="1"/>
      <c r="B167" s="1"/>
      <c r="C167" s="1"/>
      <c r="D167" s="1"/>
      <c r="E167" s="1"/>
      <c r="F167" s="1"/>
      <c r="G167" s="24"/>
      <c r="H167" s="2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</sheetData>
  <sheetProtection algorithmName="SHA-512" hashValue="PCY1LNs3k1auJOCZzer87FA0wyWITz/yFawTNGbUB5fhYmkbldZV8yZHZzyvTqz8N8kaPq3y7d5b0sdUzyK8Ng==" saltValue="CxCKG5AsSLH7Okwzet8P1g==" spinCount="100000" sheet="1" objects="1" scenarios="1"/>
  <mergeCells count="45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8:A29"/>
    <mergeCell ref="B28:B29"/>
    <mergeCell ref="A30:A33"/>
    <mergeCell ref="B30:B33"/>
    <mergeCell ref="A34:A37"/>
    <mergeCell ref="B34:B37"/>
    <mergeCell ref="A38:A39"/>
    <mergeCell ref="B38:B39"/>
    <mergeCell ref="A41:A45"/>
    <mergeCell ref="B41:B45"/>
    <mergeCell ref="A46:A47"/>
    <mergeCell ref="B46:B47"/>
    <mergeCell ref="C66:H66"/>
    <mergeCell ref="A48:A49"/>
    <mergeCell ref="B48:B49"/>
    <mergeCell ref="A51:A54"/>
    <mergeCell ref="B51:B54"/>
    <mergeCell ref="A55:A58"/>
    <mergeCell ref="B55:B58"/>
    <mergeCell ref="A59:H59"/>
    <mergeCell ref="A61:H61"/>
    <mergeCell ref="A62:H62"/>
    <mergeCell ref="C64:H64"/>
    <mergeCell ref="C65:H65"/>
    <mergeCell ref="A73:H73"/>
    <mergeCell ref="A74:H74"/>
    <mergeCell ref="C67:H67"/>
    <mergeCell ref="C68:H68"/>
    <mergeCell ref="C69:H69"/>
    <mergeCell ref="A70:H70"/>
    <mergeCell ref="A71:H71"/>
    <mergeCell ref="A72:H72"/>
  </mergeCells>
  <conditionalFormatting sqref="E4:E27 E51:E58 E29:E49">
    <cfRule type="cellIs" dxfId="35" priority="13" operator="between">
      <formula>201</formula>
      <formula>10000</formula>
    </cfRule>
    <cfRule type="cellIs" dxfId="34" priority="14" operator="between">
      <formula>121</formula>
      <formula>200</formula>
    </cfRule>
    <cfRule type="cellIs" dxfId="33" priority="15" operator="between">
      <formula>81</formula>
      <formula>120</formula>
    </cfRule>
    <cfRule type="cellIs" dxfId="32" priority="16" operator="between">
      <formula>41</formula>
      <formula>80</formula>
    </cfRule>
    <cfRule type="cellIs" dxfId="31" priority="17" operator="between">
      <formula>0</formula>
      <formula>40</formula>
    </cfRule>
    <cfRule type="containsText" dxfId="30" priority="18" operator="containsText" text="N/D">
      <formula>NOT(ISERROR(SEARCH("N/D",E4)))</formula>
    </cfRule>
  </conditionalFormatting>
  <conditionalFormatting sqref="E50">
    <cfRule type="cellIs" dxfId="29" priority="7" operator="between">
      <formula>201</formula>
      <formula>10000</formula>
    </cfRule>
    <cfRule type="cellIs" dxfId="28" priority="8" operator="between">
      <formula>121</formula>
      <formula>200</formula>
    </cfRule>
    <cfRule type="cellIs" dxfId="27" priority="9" operator="between">
      <formula>81</formula>
      <formula>120</formula>
    </cfRule>
    <cfRule type="cellIs" dxfId="26" priority="10" operator="between">
      <formula>41</formula>
      <formula>80</formula>
    </cfRule>
    <cfRule type="cellIs" dxfId="25" priority="11" operator="between">
      <formula>1</formula>
      <formula>40</formula>
    </cfRule>
    <cfRule type="containsText" dxfId="24" priority="12" operator="containsText" text="N/D">
      <formula>NOT(ISERROR(SEARCH("N/D",E50)))</formula>
    </cfRule>
  </conditionalFormatting>
  <conditionalFormatting sqref="E28">
    <cfRule type="cellIs" dxfId="23" priority="1" operator="between">
      <formula>201</formula>
      <formula>10000</formula>
    </cfRule>
    <cfRule type="cellIs" dxfId="22" priority="2" operator="between">
      <formula>121</formula>
      <formula>200</formula>
    </cfRule>
    <cfRule type="cellIs" dxfId="21" priority="3" operator="between">
      <formula>81</formula>
      <formula>120</formula>
    </cfRule>
    <cfRule type="cellIs" dxfId="20" priority="4" operator="between">
      <formula>41</formula>
      <formula>80</formula>
    </cfRule>
    <cfRule type="cellIs" dxfId="19" priority="5" operator="between">
      <formula>0</formula>
      <formula>40</formula>
    </cfRule>
    <cfRule type="containsText" dxfId="18" priority="6" operator="containsText" text="N/D">
      <formula>NOT(ISERROR(SEARCH("N/D",E28)))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"/>
  <sheetViews>
    <sheetView tabSelected="1" workbookViewId="0">
      <selection activeCell="G4" sqref="G4"/>
    </sheetView>
  </sheetViews>
  <sheetFormatPr defaultColWidth="9.140625" defaultRowHeight="12.75" x14ac:dyDescent="0.25"/>
  <cols>
    <col min="1" max="1" width="19.5703125" style="2" bestFit="1" customWidth="1"/>
    <col min="2" max="2" width="13.285156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18.5703125" style="26" customWidth="1"/>
    <col min="8" max="8" width="51.7109375" style="27" customWidth="1"/>
    <col min="9" max="16384" width="9.140625" style="2"/>
  </cols>
  <sheetData>
    <row r="1" spans="1:36" ht="96.75" customHeight="1" x14ac:dyDescent="0.25">
      <c r="A1" s="67"/>
      <c r="B1" s="67"/>
      <c r="C1" s="67"/>
      <c r="D1" s="67"/>
      <c r="E1" s="67"/>
      <c r="F1" s="67"/>
      <c r="G1" s="67"/>
      <c r="H1" s="6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 x14ac:dyDescent="0.25">
      <c r="A2" s="68"/>
      <c r="B2" s="68"/>
      <c r="C2" s="68"/>
      <c r="D2" s="68"/>
      <c r="E2" s="68"/>
      <c r="F2" s="68"/>
      <c r="G2" s="68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8.25" customHeight="1" x14ac:dyDescent="0.25">
      <c r="A3" s="3" t="s">
        <v>97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H3" s="3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11" customFormat="1" ht="75" customHeight="1" x14ac:dyDescent="0.2">
      <c r="A4" s="57" t="s">
        <v>7</v>
      </c>
      <c r="B4" s="46" t="s">
        <v>106</v>
      </c>
      <c r="C4" s="5" t="s">
        <v>106</v>
      </c>
      <c r="D4" s="6">
        <v>13</v>
      </c>
      <c r="E4" s="7">
        <f>IF(D4="","N/D",D4)</f>
        <v>13</v>
      </c>
      <c r="F4" s="8" t="str">
        <f>IF(D4="","",IF(D4&lt;=40,$A$65,IF(D4&lt;=80,$A$66,IF(D4&lt;=120,$A$67, IF(D4&lt;=200,$A$68,$A$69)))))</f>
        <v>Boa</v>
      </c>
      <c r="G4" s="9" t="s">
        <v>110</v>
      </c>
      <c r="H4" s="5" t="str">
        <f>IF(D4="","",IF(D4&lt;=40,$C$65,IF(D4&lt;=80,$C$66,IF(D4&lt;=120,$C$67,IF(D4&lt;=200,$C$68,IF(D4&gt;200,$C$69,))))))</f>
        <v>-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s="11" customFormat="1" ht="75" customHeight="1" x14ac:dyDescent="0.2">
      <c r="A5" s="59"/>
      <c r="B5" s="57" t="s">
        <v>107</v>
      </c>
      <c r="C5" s="5" t="s">
        <v>8</v>
      </c>
      <c r="D5" s="6">
        <v>22</v>
      </c>
      <c r="E5" s="7">
        <f t="shared" ref="E5:E58" si="0">IF(D5="","N/D",D5)</f>
        <v>22</v>
      </c>
      <c r="F5" s="8" t="str">
        <f t="shared" ref="F5:F58" si="1">IF(D5="","",IF(D5&lt;=40,$A$65,IF(D5&lt;=80,$A$66,IF(D5&lt;=120,$A$67, IF(D5&lt;=200,$A$68,$A$69)))))</f>
        <v>Boa</v>
      </c>
      <c r="G5" s="9" t="s">
        <v>110</v>
      </c>
      <c r="H5" s="5" t="str">
        <f t="shared" ref="H5:H57" si="2">IF(D5="","",IF(D5&lt;=40,$C$65,IF(D5&lt;=80,$C$66,IF(D5&lt;=120,$C$67,IF(D5&lt;=200,$C$68,IF(D5&gt;200,$C$69,))))))</f>
        <v>-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1" customFormat="1" ht="75" customHeight="1" x14ac:dyDescent="0.2">
      <c r="A6" s="59"/>
      <c r="B6" s="59"/>
      <c r="C6" s="5" t="s">
        <v>9</v>
      </c>
      <c r="D6" s="6">
        <v>15</v>
      </c>
      <c r="E6" s="7">
        <f t="shared" si="0"/>
        <v>15</v>
      </c>
      <c r="F6" s="8" t="str">
        <f t="shared" si="1"/>
        <v>Boa</v>
      </c>
      <c r="G6" s="9" t="s">
        <v>110</v>
      </c>
      <c r="H6" s="5" t="str">
        <f t="shared" si="2"/>
        <v>-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11" customFormat="1" ht="75" customHeight="1" x14ac:dyDescent="0.2">
      <c r="A7" s="58"/>
      <c r="B7" s="58"/>
      <c r="C7" s="5" t="s">
        <v>10</v>
      </c>
      <c r="D7" s="6">
        <v>12</v>
      </c>
      <c r="E7" s="7">
        <f t="shared" si="0"/>
        <v>12</v>
      </c>
      <c r="F7" s="8" t="str">
        <f t="shared" si="1"/>
        <v>Boa</v>
      </c>
      <c r="G7" s="9" t="s">
        <v>110</v>
      </c>
      <c r="H7" s="5" t="str">
        <f t="shared" si="2"/>
        <v>-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s="11" customFormat="1" ht="75" customHeight="1" x14ac:dyDescent="0.2">
      <c r="A8" s="57" t="s">
        <v>11</v>
      </c>
      <c r="B8" s="57" t="s">
        <v>12</v>
      </c>
      <c r="C8" s="5" t="s">
        <v>13</v>
      </c>
      <c r="D8" s="6">
        <v>21</v>
      </c>
      <c r="E8" s="7">
        <f t="shared" si="0"/>
        <v>21</v>
      </c>
      <c r="F8" s="8" t="str">
        <f t="shared" si="1"/>
        <v>Boa</v>
      </c>
      <c r="G8" s="9" t="s">
        <v>111</v>
      </c>
      <c r="H8" s="5" t="str">
        <f t="shared" si="2"/>
        <v>-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11" customFormat="1" ht="75" customHeight="1" x14ac:dyDescent="0.2">
      <c r="A9" s="59"/>
      <c r="B9" s="59"/>
      <c r="C9" s="46" t="s">
        <v>14</v>
      </c>
      <c r="D9" s="6">
        <v>26</v>
      </c>
      <c r="E9" s="7">
        <f t="shared" si="0"/>
        <v>26</v>
      </c>
      <c r="F9" s="8" t="str">
        <f t="shared" si="1"/>
        <v>Boa</v>
      </c>
      <c r="G9" s="9" t="s">
        <v>111</v>
      </c>
      <c r="H9" s="5" t="str">
        <f t="shared" si="2"/>
        <v>-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11" customFormat="1" ht="75" customHeight="1" x14ac:dyDescent="0.2">
      <c r="A10" s="58"/>
      <c r="B10" s="58"/>
      <c r="C10" s="5" t="s">
        <v>15</v>
      </c>
      <c r="D10" s="6">
        <v>44</v>
      </c>
      <c r="E10" s="7">
        <f t="shared" si="0"/>
        <v>44</v>
      </c>
      <c r="F10" s="8" t="str">
        <f t="shared" si="1"/>
        <v>Moderada</v>
      </c>
      <c r="G10" s="9" t="s">
        <v>111</v>
      </c>
      <c r="H10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75" customHeight="1" x14ac:dyDescent="0.25">
      <c r="A11" s="57" t="s">
        <v>11</v>
      </c>
      <c r="B11" s="55" t="s">
        <v>16</v>
      </c>
      <c r="C11" s="5" t="s">
        <v>17</v>
      </c>
      <c r="D11" s="6">
        <v>19</v>
      </c>
      <c r="E11" s="7">
        <f t="shared" si="0"/>
        <v>19</v>
      </c>
      <c r="F11" s="8" t="str">
        <f t="shared" si="1"/>
        <v>Boa</v>
      </c>
      <c r="G11" s="9" t="s">
        <v>111</v>
      </c>
      <c r="H11" s="5" t="str">
        <f t="shared" si="2"/>
        <v>-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11" customFormat="1" ht="78" customHeight="1" x14ac:dyDescent="0.2">
      <c r="A12" s="59"/>
      <c r="B12" s="60"/>
      <c r="C12" s="5" t="s">
        <v>96</v>
      </c>
      <c r="D12" s="6">
        <v>15</v>
      </c>
      <c r="E12" s="7">
        <f t="shared" si="0"/>
        <v>15</v>
      </c>
      <c r="F12" s="8" t="str">
        <f t="shared" si="1"/>
        <v>Boa</v>
      </c>
      <c r="G12" s="9" t="s">
        <v>111</v>
      </c>
      <c r="H12" s="5" t="str">
        <f t="shared" si="2"/>
        <v>-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s="11" customFormat="1" ht="75" customHeight="1" x14ac:dyDescent="0.2">
      <c r="A13" s="58"/>
      <c r="B13" s="56"/>
      <c r="C13" s="5" t="s">
        <v>18</v>
      </c>
      <c r="D13" s="6">
        <v>54</v>
      </c>
      <c r="E13" s="7">
        <f t="shared" si="0"/>
        <v>54</v>
      </c>
      <c r="F13" s="8" t="str">
        <f t="shared" si="1"/>
        <v>Moderada</v>
      </c>
      <c r="G13" s="9" t="s">
        <v>112</v>
      </c>
      <c r="H13" s="5" t="str">
        <f t="shared" si="2"/>
        <v>Pessoas de grupos sensíveis (crianças, idosos e pessoas com doenças respiratórias e cardíacas) podem apresentar sintomas como tosse seca e cansaço. A população em geral não é afetada.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s="11" customFormat="1" ht="75" customHeight="1" x14ac:dyDescent="0.2">
      <c r="A14" s="57" t="s">
        <v>11</v>
      </c>
      <c r="B14" s="57" t="s">
        <v>19</v>
      </c>
      <c r="C14" s="5" t="s">
        <v>20</v>
      </c>
      <c r="D14" s="6">
        <v>9</v>
      </c>
      <c r="E14" s="7">
        <f t="shared" si="0"/>
        <v>9</v>
      </c>
      <c r="F14" s="8" t="str">
        <f t="shared" si="1"/>
        <v>Boa</v>
      </c>
      <c r="G14" s="9" t="s">
        <v>110</v>
      </c>
      <c r="H14" s="5" t="str">
        <f t="shared" si="2"/>
        <v>-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11" customFormat="1" ht="75" customHeight="1" x14ac:dyDescent="0.2">
      <c r="A15" s="59"/>
      <c r="B15" s="59"/>
      <c r="C15" s="5" t="s">
        <v>21</v>
      </c>
      <c r="D15" s="6">
        <v>12</v>
      </c>
      <c r="E15" s="7">
        <f t="shared" si="0"/>
        <v>12</v>
      </c>
      <c r="F15" s="8" t="str">
        <f t="shared" si="1"/>
        <v>Boa</v>
      </c>
      <c r="G15" s="9" t="s">
        <v>110</v>
      </c>
      <c r="H15" s="5" t="str">
        <f t="shared" si="2"/>
        <v>-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s="11" customFormat="1" ht="75" customHeight="1" x14ac:dyDescent="0.2">
      <c r="A16" s="58"/>
      <c r="B16" s="58"/>
      <c r="C16" s="5" t="s">
        <v>22</v>
      </c>
      <c r="D16" s="6">
        <v>13</v>
      </c>
      <c r="E16" s="7">
        <f t="shared" si="0"/>
        <v>13</v>
      </c>
      <c r="F16" s="8" t="str">
        <f t="shared" si="1"/>
        <v>Boa</v>
      </c>
      <c r="G16" s="9" t="s">
        <v>110</v>
      </c>
      <c r="H16" s="5" t="str">
        <f t="shared" si="2"/>
        <v>-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11" customFormat="1" ht="75" customHeight="1" x14ac:dyDescent="0.2">
      <c r="A17" s="57" t="s">
        <v>23</v>
      </c>
      <c r="B17" s="57" t="s">
        <v>24</v>
      </c>
      <c r="C17" s="5" t="s">
        <v>25</v>
      </c>
      <c r="D17" s="6">
        <v>20</v>
      </c>
      <c r="E17" s="7">
        <f t="shared" si="0"/>
        <v>20</v>
      </c>
      <c r="F17" s="8" t="str">
        <f t="shared" si="1"/>
        <v>Boa</v>
      </c>
      <c r="G17" s="9" t="s">
        <v>111</v>
      </c>
      <c r="H17" s="5" t="str">
        <f t="shared" si="2"/>
        <v>-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s="11" customFormat="1" ht="75" customHeight="1" x14ac:dyDescent="0.2">
      <c r="A18" s="59"/>
      <c r="B18" s="59"/>
      <c r="C18" s="5" t="s">
        <v>108</v>
      </c>
      <c r="D18" s="6">
        <v>24</v>
      </c>
      <c r="E18" s="7">
        <f t="shared" si="0"/>
        <v>24</v>
      </c>
      <c r="F18" s="8" t="str">
        <f t="shared" si="1"/>
        <v>Boa</v>
      </c>
      <c r="G18" s="9" t="s">
        <v>113</v>
      </c>
      <c r="H18" s="5" t="str">
        <f t="shared" si="2"/>
        <v>-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s="11" customFormat="1" ht="75" customHeight="1" x14ac:dyDescent="0.2">
      <c r="A19" s="58"/>
      <c r="B19" s="58"/>
      <c r="C19" s="5" t="s">
        <v>26</v>
      </c>
      <c r="D19" s="6">
        <v>16</v>
      </c>
      <c r="E19" s="7">
        <f t="shared" si="0"/>
        <v>16</v>
      </c>
      <c r="F19" s="8" t="str">
        <f t="shared" si="1"/>
        <v>Boa</v>
      </c>
      <c r="G19" s="9" t="s">
        <v>110</v>
      </c>
      <c r="H19" s="5" t="str">
        <f t="shared" si="2"/>
        <v>-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s="11" customFormat="1" ht="75" customHeight="1" x14ac:dyDescent="0.2">
      <c r="A20" s="57" t="s">
        <v>11</v>
      </c>
      <c r="B20" s="57" t="s">
        <v>27</v>
      </c>
      <c r="C20" s="5" t="s">
        <v>109</v>
      </c>
      <c r="D20" s="6">
        <v>23</v>
      </c>
      <c r="E20" s="7">
        <f t="shared" si="0"/>
        <v>23</v>
      </c>
      <c r="F20" s="8" t="str">
        <f t="shared" si="1"/>
        <v>Boa</v>
      </c>
      <c r="G20" s="9" t="s">
        <v>111</v>
      </c>
      <c r="H20" s="5" t="str">
        <f t="shared" si="2"/>
        <v>-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s="11" customFormat="1" ht="75" customHeight="1" x14ac:dyDescent="0.2">
      <c r="A21" s="59"/>
      <c r="B21" s="59"/>
      <c r="C21" s="5" t="s">
        <v>28</v>
      </c>
      <c r="D21" s="6">
        <v>23</v>
      </c>
      <c r="E21" s="7">
        <f t="shared" si="0"/>
        <v>23</v>
      </c>
      <c r="F21" s="8" t="str">
        <f t="shared" si="1"/>
        <v>Boa</v>
      </c>
      <c r="G21" s="9" t="s">
        <v>110</v>
      </c>
      <c r="H21" s="5" t="str">
        <f t="shared" si="2"/>
        <v>-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s="11" customFormat="1" ht="75" customHeight="1" x14ac:dyDescent="0.2">
      <c r="A22" s="59"/>
      <c r="B22" s="59"/>
      <c r="C22" s="5" t="s">
        <v>29</v>
      </c>
      <c r="D22" s="6">
        <v>38</v>
      </c>
      <c r="E22" s="7">
        <f t="shared" si="0"/>
        <v>38</v>
      </c>
      <c r="F22" s="8" t="str">
        <f t="shared" si="1"/>
        <v>Boa</v>
      </c>
      <c r="G22" s="9" t="s">
        <v>111</v>
      </c>
      <c r="H22" s="5" t="str">
        <f t="shared" si="2"/>
        <v>-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s="11" customFormat="1" ht="75" customHeight="1" x14ac:dyDescent="0.2">
      <c r="A23" s="59"/>
      <c r="B23" s="59"/>
      <c r="C23" s="5" t="s">
        <v>30</v>
      </c>
      <c r="D23" s="6">
        <v>13</v>
      </c>
      <c r="E23" s="7">
        <f t="shared" si="0"/>
        <v>13</v>
      </c>
      <c r="F23" s="8" t="str">
        <f t="shared" si="1"/>
        <v>Boa</v>
      </c>
      <c r="G23" s="9" t="s">
        <v>110</v>
      </c>
      <c r="H23" s="5" t="str">
        <f t="shared" si="2"/>
        <v>-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s="11" customFormat="1" ht="75" customHeight="1" x14ac:dyDescent="0.2">
      <c r="A24" s="59"/>
      <c r="B24" s="59"/>
      <c r="C24" s="5" t="s">
        <v>31</v>
      </c>
      <c r="D24" s="6"/>
      <c r="E24" s="7" t="str">
        <f t="shared" si="0"/>
        <v>N/D</v>
      </c>
      <c r="F24" s="8" t="str">
        <f t="shared" si="1"/>
        <v/>
      </c>
      <c r="G24" s="9"/>
      <c r="H24" s="5" t="str">
        <f t="shared" si="2"/>
        <v/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s="11" customFormat="1" ht="75" customHeight="1" x14ac:dyDescent="0.2">
      <c r="A25" s="58"/>
      <c r="B25" s="58"/>
      <c r="C25" s="5" t="s">
        <v>32</v>
      </c>
      <c r="D25" s="6">
        <v>17</v>
      </c>
      <c r="E25" s="7">
        <f t="shared" si="0"/>
        <v>17</v>
      </c>
      <c r="F25" s="8" t="str">
        <f t="shared" si="1"/>
        <v>Boa</v>
      </c>
      <c r="G25" s="9" t="s">
        <v>110</v>
      </c>
      <c r="H25" s="5" t="str">
        <f t="shared" si="2"/>
        <v>-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s="11" customFormat="1" ht="75" customHeight="1" x14ac:dyDescent="0.2">
      <c r="A26" s="8" t="s">
        <v>33</v>
      </c>
      <c r="B26" s="5" t="s">
        <v>34</v>
      </c>
      <c r="C26" s="5" t="s">
        <v>35</v>
      </c>
      <c r="D26" s="6">
        <v>24</v>
      </c>
      <c r="E26" s="7">
        <f t="shared" si="0"/>
        <v>24</v>
      </c>
      <c r="F26" s="8" t="str">
        <f t="shared" si="1"/>
        <v>Boa</v>
      </c>
      <c r="G26" s="9" t="s">
        <v>110</v>
      </c>
      <c r="H26" s="5" t="str">
        <f t="shared" si="2"/>
        <v>-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s="11" customFormat="1" ht="75" customHeight="1" x14ac:dyDescent="0.2">
      <c r="A27" s="45" t="s">
        <v>7</v>
      </c>
      <c r="B27" s="46" t="s">
        <v>105</v>
      </c>
      <c r="C27" s="5" t="s">
        <v>105</v>
      </c>
      <c r="D27" s="6">
        <v>15</v>
      </c>
      <c r="E27" s="7">
        <f t="shared" si="0"/>
        <v>15</v>
      </c>
      <c r="F27" s="8" t="str">
        <f t="shared" si="1"/>
        <v>Boa</v>
      </c>
      <c r="G27" s="9" t="s">
        <v>110</v>
      </c>
      <c r="H27" s="5" t="str">
        <f t="shared" si="2"/>
        <v>-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s="11" customFormat="1" ht="75" customHeight="1" x14ac:dyDescent="0.2">
      <c r="A28" s="57" t="s">
        <v>11</v>
      </c>
      <c r="B28" s="55" t="s">
        <v>36</v>
      </c>
      <c r="C28" s="5" t="s">
        <v>37</v>
      </c>
      <c r="D28" s="6">
        <v>27</v>
      </c>
      <c r="E28" s="7">
        <f t="shared" si="0"/>
        <v>27</v>
      </c>
      <c r="F28" s="8" t="str">
        <f t="shared" si="1"/>
        <v>Boa</v>
      </c>
      <c r="G28" s="9" t="s">
        <v>111</v>
      </c>
      <c r="H28" s="5" t="str">
        <f t="shared" si="2"/>
        <v>-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s="11" customFormat="1" ht="75" customHeight="1" x14ac:dyDescent="0.2">
      <c r="A29" s="58"/>
      <c r="B29" s="56"/>
      <c r="C29" s="5" t="s">
        <v>38</v>
      </c>
      <c r="D29" s="6">
        <v>18</v>
      </c>
      <c r="E29" s="7">
        <f t="shared" si="0"/>
        <v>18</v>
      </c>
      <c r="F29" s="8" t="str">
        <f t="shared" si="1"/>
        <v>Boa</v>
      </c>
      <c r="G29" s="9" t="s">
        <v>111</v>
      </c>
      <c r="H29" s="5" t="str">
        <f t="shared" si="2"/>
        <v>-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s="11" customFormat="1" ht="75" customHeight="1" x14ac:dyDescent="0.2">
      <c r="A30" s="55" t="s">
        <v>33</v>
      </c>
      <c r="B30" s="55" t="s">
        <v>39</v>
      </c>
      <c r="C30" s="5" t="s">
        <v>40</v>
      </c>
      <c r="D30" s="6">
        <v>17</v>
      </c>
      <c r="E30" s="7">
        <f t="shared" si="0"/>
        <v>17</v>
      </c>
      <c r="F30" s="8" t="str">
        <f t="shared" si="1"/>
        <v>Boa</v>
      </c>
      <c r="G30" s="9" t="s">
        <v>110</v>
      </c>
      <c r="H30" s="5" t="str">
        <f t="shared" si="2"/>
        <v>-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s="11" customFormat="1" ht="75" customHeight="1" x14ac:dyDescent="0.2">
      <c r="A31" s="60"/>
      <c r="B31" s="60"/>
      <c r="C31" s="5" t="s">
        <v>41</v>
      </c>
      <c r="D31" s="6">
        <v>23</v>
      </c>
      <c r="E31" s="7">
        <f t="shared" si="0"/>
        <v>23</v>
      </c>
      <c r="F31" s="8" t="str">
        <f t="shared" si="1"/>
        <v>Boa</v>
      </c>
      <c r="G31" s="9" t="s">
        <v>111</v>
      </c>
      <c r="H31" s="5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11" customFormat="1" ht="75" customHeight="1" x14ac:dyDescent="0.2">
      <c r="A32" s="60"/>
      <c r="B32" s="60"/>
      <c r="C32" s="5" t="s">
        <v>42</v>
      </c>
      <c r="D32" s="6">
        <v>22</v>
      </c>
      <c r="E32" s="7">
        <f t="shared" si="0"/>
        <v>22</v>
      </c>
      <c r="F32" s="8" t="str">
        <f t="shared" si="1"/>
        <v>Boa</v>
      </c>
      <c r="G32" s="9" t="s">
        <v>111</v>
      </c>
      <c r="H32" s="5" t="str">
        <f t="shared" si="2"/>
        <v>-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s="11" customFormat="1" ht="75" customHeight="1" x14ac:dyDescent="0.2">
      <c r="A33" s="56"/>
      <c r="B33" s="56"/>
      <c r="C33" s="5" t="s">
        <v>43</v>
      </c>
      <c r="D33" s="6">
        <v>22</v>
      </c>
      <c r="E33" s="7">
        <f t="shared" si="0"/>
        <v>22</v>
      </c>
      <c r="F33" s="8" t="str">
        <f t="shared" si="1"/>
        <v>Boa</v>
      </c>
      <c r="G33" s="9" t="s">
        <v>111</v>
      </c>
      <c r="H33" s="5" t="str">
        <f t="shared" si="2"/>
        <v>-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s="11" customFormat="1" ht="75" customHeight="1" x14ac:dyDescent="0.2">
      <c r="A34" s="55" t="s">
        <v>33</v>
      </c>
      <c r="B34" s="55" t="s">
        <v>44</v>
      </c>
      <c r="C34" s="5" t="s">
        <v>103</v>
      </c>
      <c r="D34" s="6">
        <v>28</v>
      </c>
      <c r="E34" s="7">
        <f t="shared" si="0"/>
        <v>28</v>
      </c>
      <c r="F34" s="8" t="str">
        <f t="shared" si="1"/>
        <v>Boa</v>
      </c>
      <c r="G34" s="9" t="s">
        <v>113</v>
      </c>
      <c r="H34" s="5" t="str">
        <f t="shared" si="2"/>
        <v>-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s="11" customFormat="1" ht="75" customHeight="1" x14ac:dyDescent="0.2">
      <c r="A35" s="60"/>
      <c r="B35" s="60"/>
      <c r="C35" s="5" t="s">
        <v>101</v>
      </c>
      <c r="D35" s="6">
        <v>9</v>
      </c>
      <c r="E35" s="7">
        <f t="shared" si="0"/>
        <v>9</v>
      </c>
      <c r="F35" s="8" t="str">
        <f t="shared" si="1"/>
        <v>Boa</v>
      </c>
      <c r="G35" s="9" t="s">
        <v>110</v>
      </c>
      <c r="H35" s="5" t="str">
        <f t="shared" si="2"/>
        <v>-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s="11" customFormat="1" ht="75" customHeight="1" x14ac:dyDescent="0.2">
      <c r="A36" s="60"/>
      <c r="B36" s="60"/>
      <c r="C36" s="5" t="s">
        <v>102</v>
      </c>
      <c r="D36" s="6">
        <v>13</v>
      </c>
      <c r="E36" s="7">
        <f t="shared" si="0"/>
        <v>13</v>
      </c>
      <c r="F36" s="8" t="str">
        <f t="shared" si="1"/>
        <v>Boa</v>
      </c>
      <c r="G36" s="9" t="s">
        <v>113</v>
      </c>
      <c r="H36" s="5" t="str">
        <f t="shared" si="2"/>
        <v>-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s="11" customFormat="1" ht="75" customHeight="1" x14ac:dyDescent="0.2">
      <c r="A37" s="56"/>
      <c r="B37" s="56"/>
      <c r="C37" s="5" t="s">
        <v>104</v>
      </c>
      <c r="D37" s="6">
        <v>12</v>
      </c>
      <c r="E37" s="7">
        <f t="shared" si="0"/>
        <v>12</v>
      </c>
      <c r="F37" s="8" t="str">
        <f t="shared" si="1"/>
        <v>Boa</v>
      </c>
      <c r="G37" s="9" t="s">
        <v>110</v>
      </c>
      <c r="H37" s="5" t="str">
        <f t="shared" si="2"/>
        <v>-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s="11" customFormat="1" ht="75" customHeight="1" x14ac:dyDescent="0.2">
      <c r="A38" s="57" t="s">
        <v>11</v>
      </c>
      <c r="B38" s="57" t="s">
        <v>45</v>
      </c>
      <c r="C38" s="5" t="s">
        <v>98</v>
      </c>
      <c r="D38" s="6">
        <v>11</v>
      </c>
      <c r="E38" s="7">
        <f t="shared" si="0"/>
        <v>11</v>
      </c>
      <c r="F38" s="8" t="str">
        <f t="shared" si="1"/>
        <v>Boa</v>
      </c>
      <c r="G38" s="9" t="s">
        <v>110</v>
      </c>
      <c r="H38" s="5" t="str">
        <f t="shared" si="2"/>
        <v>-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s="11" customFormat="1" ht="71.25" customHeight="1" x14ac:dyDescent="0.2">
      <c r="A39" s="58"/>
      <c r="B39" s="58"/>
      <c r="C39" s="5" t="s">
        <v>46</v>
      </c>
      <c r="D39" s="6"/>
      <c r="E39" s="7" t="str">
        <f t="shared" si="0"/>
        <v>N/D</v>
      </c>
      <c r="F39" s="8" t="str">
        <f t="shared" si="1"/>
        <v/>
      </c>
      <c r="G39" s="9"/>
      <c r="H39" s="5" t="str">
        <f t="shared" si="2"/>
        <v/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s="11" customFormat="1" ht="75" customHeight="1" x14ac:dyDescent="0.2">
      <c r="A40" s="47" t="s">
        <v>47</v>
      </c>
      <c r="B40" s="5" t="s">
        <v>48</v>
      </c>
      <c r="C40" s="5" t="s">
        <v>99</v>
      </c>
      <c r="D40" s="6">
        <v>19</v>
      </c>
      <c r="E40" s="7">
        <f t="shared" si="0"/>
        <v>19</v>
      </c>
      <c r="F40" s="8" t="str">
        <f t="shared" si="1"/>
        <v>Boa</v>
      </c>
      <c r="G40" s="9" t="s">
        <v>110</v>
      </c>
      <c r="H40" s="5" t="str">
        <f t="shared" si="2"/>
        <v>-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s="11" customFormat="1" ht="75" customHeight="1" x14ac:dyDescent="0.2">
      <c r="A41" s="57" t="s">
        <v>49</v>
      </c>
      <c r="B41" s="57" t="s">
        <v>50</v>
      </c>
      <c r="C41" s="5" t="s">
        <v>51</v>
      </c>
      <c r="D41" s="6">
        <v>35</v>
      </c>
      <c r="E41" s="7">
        <f t="shared" si="0"/>
        <v>35</v>
      </c>
      <c r="F41" s="8" t="str">
        <f t="shared" si="1"/>
        <v>Boa</v>
      </c>
      <c r="G41" s="9" t="s">
        <v>110</v>
      </c>
      <c r="H41" s="5" t="str">
        <f t="shared" si="2"/>
        <v>-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s="11" customFormat="1" ht="75" customHeight="1" x14ac:dyDescent="0.2">
      <c r="A42" s="59"/>
      <c r="B42" s="59"/>
      <c r="C42" s="5" t="s">
        <v>52</v>
      </c>
      <c r="D42" s="6"/>
      <c r="E42" s="7" t="str">
        <f t="shared" si="0"/>
        <v>N/D</v>
      </c>
      <c r="F42" s="8" t="str">
        <f t="shared" si="1"/>
        <v/>
      </c>
      <c r="G42" s="9"/>
      <c r="H42" s="5" t="str">
        <f t="shared" si="2"/>
        <v/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s="11" customFormat="1" ht="75" customHeight="1" x14ac:dyDescent="0.2">
      <c r="A43" s="59"/>
      <c r="B43" s="59"/>
      <c r="C43" s="46" t="s">
        <v>53</v>
      </c>
      <c r="D43" s="6">
        <v>11</v>
      </c>
      <c r="E43" s="7">
        <f t="shared" si="0"/>
        <v>11</v>
      </c>
      <c r="F43" s="8" t="str">
        <f t="shared" si="1"/>
        <v>Boa</v>
      </c>
      <c r="G43" s="9" t="s">
        <v>110</v>
      </c>
      <c r="H43" s="5" t="str">
        <f t="shared" si="2"/>
        <v>-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s="11" customFormat="1" ht="75" customHeight="1" x14ac:dyDescent="0.2">
      <c r="A44" s="59"/>
      <c r="B44" s="59"/>
      <c r="C44" s="46" t="s">
        <v>54</v>
      </c>
      <c r="D44" s="6"/>
      <c r="E44" s="7" t="str">
        <f t="shared" si="0"/>
        <v>N/D</v>
      </c>
      <c r="F44" s="8" t="str">
        <f t="shared" si="1"/>
        <v/>
      </c>
      <c r="G44" s="9"/>
      <c r="H44" s="5" t="str">
        <f t="shared" si="2"/>
        <v/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s="11" customFormat="1" ht="75" customHeight="1" x14ac:dyDescent="0.2">
      <c r="A45" s="58"/>
      <c r="B45" s="58"/>
      <c r="C45" s="46" t="s">
        <v>55</v>
      </c>
      <c r="D45" s="6">
        <v>21</v>
      </c>
      <c r="E45" s="7">
        <f>IF(D45="","N/D",D45)</f>
        <v>21</v>
      </c>
      <c r="F45" s="8" t="str">
        <f t="shared" si="1"/>
        <v>Boa</v>
      </c>
      <c r="G45" s="9" t="s">
        <v>110</v>
      </c>
      <c r="H45" s="5" t="str">
        <f t="shared" si="2"/>
        <v>-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s="11" customFormat="1" ht="75" customHeight="1" x14ac:dyDescent="0.2">
      <c r="A46" s="55" t="s">
        <v>56</v>
      </c>
      <c r="B46" s="57" t="s">
        <v>57</v>
      </c>
      <c r="C46" s="5" t="s">
        <v>100</v>
      </c>
      <c r="D46" s="6">
        <v>27</v>
      </c>
      <c r="E46" s="7">
        <f t="shared" si="0"/>
        <v>27</v>
      </c>
      <c r="F46" s="8" t="str">
        <f t="shared" si="1"/>
        <v>Boa</v>
      </c>
      <c r="G46" s="9" t="s">
        <v>110</v>
      </c>
      <c r="H46" s="5" t="str">
        <f t="shared" si="2"/>
        <v>-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s="11" customFormat="1" ht="75" customHeight="1" x14ac:dyDescent="0.2">
      <c r="A47" s="56"/>
      <c r="B47" s="58"/>
      <c r="C47" s="5" t="s">
        <v>58</v>
      </c>
      <c r="D47" s="6"/>
      <c r="E47" s="7" t="str">
        <f t="shared" si="0"/>
        <v>N/D</v>
      </c>
      <c r="F47" s="8" t="str">
        <f t="shared" si="1"/>
        <v/>
      </c>
      <c r="G47" s="9"/>
      <c r="H47" s="5" t="str">
        <f t="shared" si="2"/>
        <v/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s="11" customFormat="1" ht="71.25" customHeight="1" x14ac:dyDescent="0.2">
      <c r="A48" s="55" t="s">
        <v>7</v>
      </c>
      <c r="B48" s="57" t="s">
        <v>59</v>
      </c>
      <c r="C48" s="5" t="s">
        <v>60</v>
      </c>
      <c r="D48" s="6">
        <v>19</v>
      </c>
      <c r="E48" s="7">
        <f t="shared" si="0"/>
        <v>19</v>
      </c>
      <c r="F48" s="8" t="str">
        <f t="shared" si="1"/>
        <v>Boa</v>
      </c>
      <c r="G48" s="9" t="s">
        <v>110</v>
      </c>
      <c r="H48" s="5" t="str">
        <f t="shared" si="2"/>
        <v>-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1" customFormat="1" ht="71.25" customHeight="1" x14ac:dyDescent="0.2">
      <c r="A49" s="56"/>
      <c r="B49" s="58"/>
      <c r="C49" s="5" t="s">
        <v>61</v>
      </c>
      <c r="D49" s="6">
        <v>13</v>
      </c>
      <c r="E49" s="7">
        <f t="shared" si="0"/>
        <v>13</v>
      </c>
      <c r="F49" s="8" t="str">
        <f t="shared" si="1"/>
        <v>Boa</v>
      </c>
      <c r="G49" s="9" t="s">
        <v>110</v>
      </c>
      <c r="H49" s="5" t="str">
        <f t="shared" si="2"/>
        <v>-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 s="11" customFormat="1" ht="71.25" customHeight="1" x14ac:dyDescent="0.2">
      <c r="A50" s="5" t="s">
        <v>7</v>
      </c>
      <c r="B50" s="5" t="s">
        <v>62</v>
      </c>
      <c r="C50" s="5" t="s">
        <v>63</v>
      </c>
      <c r="D50" s="6">
        <v>14</v>
      </c>
      <c r="E50" s="7">
        <f t="shared" si="0"/>
        <v>14</v>
      </c>
      <c r="F50" s="8" t="str">
        <f t="shared" si="1"/>
        <v>Boa</v>
      </c>
      <c r="G50" s="9" t="s">
        <v>110</v>
      </c>
      <c r="H50" s="5" t="str">
        <f t="shared" si="2"/>
        <v>-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s="11" customFormat="1" ht="75" customHeight="1" x14ac:dyDescent="0.2">
      <c r="A51" s="57" t="s">
        <v>11</v>
      </c>
      <c r="B51" s="57" t="s">
        <v>64</v>
      </c>
      <c r="C51" s="8" t="s">
        <v>65</v>
      </c>
      <c r="D51" s="6">
        <v>13</v>
      </c>
      <c r="E51" s="7">
        <f t="shared" si="0"/>
        <v>13</v>
      </c>
      <c r="F51" s="8" t="str">
        <f t="shared" si="1"/>
        <v>Boa</v>
      </c>
      <c r="G51" s="9" t="s">
        <v>110</v>
      </c>
      <c r="H51" s="5" t="str">
        <f t="shared" si="2"/>
        <v>-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s="11" customFormat="1" ht="75" customHeight="1" x14ac:dyDescent="0.2">
      <c r="A52" s="59"/>
      <c r="B52" s="59"/>
      <c r="C52" s="5" t="s">
        <v>66</v>
      </c>
      <c r="D52" s="6"/>
      <c r="E52" s="7" t="str">
        <f t="shared" si="0"/>
        <v>N/D</v>
      </c>
      <c r="F52" s="8" t="str">
        <f t="shared" si="1"/>
        <v/>
      </c>
      <c r="G52" s="9"/>
      <c r="H52" s="5" t="str">
        <f t="shared" si="2"/>
        <v/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s="11" customFormat="1" ht="75" customHeight="1" x14ac:dyDescent="0.2">
      <c r="A53" s="59"/>
      <c r="B53" s="59"/>
      <c r="C53" s="5" t="s">
        <v>67</v>
      </c>
      <c r="D53" s="6"/>
      <c r="E53" s="7" t="str">
        <f t="shared" si="0"/>
        <v>N/D</v>
      </c>
      <c r="F53" s="8" t="str">
        <f t="shared" si="1"/>
        <v/>
      </c>
      <c r="G53" s="9"/>
      <c r="H53" s="5" t="str">
        <f t="shared" si="2"/>
        <v/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 s="11" customFormat="1" ht="75" customHeight="1" x14ac:dyDescent="0.2">
      <c r="A54" s="58"/>
      <c r="B54" s="59"/>
      <c r="C54" s="5" t="s">
        <v>68</v>
      </c>
      <c r="D54" s="6"/>
      <c r="E54" s="7" t="str">
        <f t="shared" si="0"/>
        <v>N/D</v>
      </c>
      <c r="F54" s="8" t="str">
        <f t="shared" si="1"/>
        <v/>
      </c>
      <c r="G54" s="9"/>
      <c r="H54" s="5" t="str">
        <f t="shared" si="2"/>
        <v/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 s="11" customFormat="1" ht="75" customHeight="1" x14ac:dyDescent="0.2">
      <c r="A55" s="55" t="s">
        <v>33</v>
      </c>
      <c r="B55" s="55" t="s">
        <v>69</v>
      </c>
      <c r="C55" s="5" t="s">
        <v>70</v>
      </c>
      <c r="D55" s="6">
        <v>19</v>
      </c>
      <c r="E55" s="7">
        <f t="shared" si="0"/>
        <v>19</v>
      </c>
      <c r="F55" s="8" t="str">
        <f t="shared" si="1"/>
        <v>Boa</v>
      </c>
      <c r="G55" s="9" t="s">
        <v>110</v>
      </c>
      <c r="H55" s="5" t="str">
        <f t="shared" si="2"/>
        <v>-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 s="11" customFormat="1" ht="75" customHeight="1" x14ac:dyDescent="0.2">
      <c r="A56" s="60"/>
      <c r="B56" s="60"/>
      <c r="C56" s="5" t="s">
        <v>71</v>
      </c>
      <c r="D56" s="6"/>
      <c r="E56" s="7" t="str">
        <f t="shared" si="0"/>
        <v>N/D</v>
      </c>
      <c r="F56" s="8" t="str">
        <f t="shared" si="1"/>
        <v/>
      </c>
      <c r="G56" s="9"/>
      <c r="H56" s="5" t="str">
        <f t="shared" si="2"/>
        <v/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s="11" customFormat="1" ht="75" customHeight="1" x14ac:dyDescent="0.2">
      <c r="A57" s="60"/>
      <c r="B57" s="60"/>
      <c r="C57" s="5" t="s">
        <v>72</v>
      </c>
      <c r="D57" s="6"/>
      <c r="E57" s="7" t="str">
        <f t="shared" si="0"/>
        <v>N/D</v>
      </c>
      <c r="F57" s="8" t="str">
        <f t="shared" si="1"/>
        <v/>
      </c>
      <c r="G57" s="9"/>
      <c r="H57" s="5" t="str">
        <f t="shared" si="2"/>
        <v/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 s="11" customFormat="1" ht="75" customHeight="1" x14ac:dyDescent="0.2">
      <c r="A58" s="56"/>
      <c r="B58" s="56"/>
      <c r="C58" s="5" t="s">
        <v>73</v>
      </c>
      <c r="D58" s="6">
        <v>26</v>
      </c>
      <c r="E58" s="7">
        <f t="shared" si="0"/>
        <v>26</v>
      </c>
      <c r="F58" s="8" t="str">
        <f t="shared" si="1"/>
        <v>Boa</v>
      </c>
      <c r="G58" s="9" t="s">
        <v>110</v>
      </c>
      <c r="H58" s="5" t="str">
        <f>IF(D58="","",IF(D58&lt;=40,$C$65,IF(D58&lt;=80,$C$66,IF(D58&lt;=120,$C$67,IF(D58&lt;=200,$C$68,IF(D58&gt;200,$C$69,))))))</f>
        <v>-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 x14ac:dyDescent="0.25">
      <c r="A59" s="61"/>
      <c r="B59" s="61"/>
      <c r="C59" s="61"/>
      <c r="D59" s="61"/>
      <c r="E59" s="61"/>
      <c r="F59" s="61"/>
      <c r="G59" s="61"/>
      <c r="H59" s="6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2"/>
      <c r="B60" s="12"/>
      <c r="C60" s="12"/>
      <c r="D60" s="12"/>
      <c r="E60" s="12"/>
      <c r="F60" s="12"/>
      <c r="G60" s="12"/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 x14ac:dyDescent="0.25">
      <c r="A61" s="54" t="s">
        <v>74</v>
      </c>
      <c r="B61" s="54"/>
      <c r="C61" s="54"/>
      <c r="D61" s="54"/>
      <c r="E61" s="54"/>
      <c r="F61" s="54"/>
      <c r="G61" s="54"/>
      <c r="H61" s="5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 x14ac:dyDescent="0.25">
      <c r="A62" s="54" t="s">
        <v>75</v>
      </c>
      <c r="B62" s="54"/>
      <c r="C62" s="54"/>
      <c r="D62" s="54"/>
      <c r="E62" s="54"/>
      <c r="F62" s="54"/>
      <c r="G62" s="54"/>
      <c r="H62" s="5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 x14ac:dyDescent="0.25">
      <c r="B63" s="44"/>
      <c r="C63" s="44"/>
      <c r="D63" s="44"/>
      <c r="E63" s="44"/>
      <c r="F63" s="44"/>
      <c r="G63" s="44"/>
      <c r="H63" s="4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5" customHeight="1" x14ac:dyDescent="0.25">
      <c r="A64" s="13" t="s">
        <v>76</v>
      </c>
      <c r="B64" s="14" t="s">
        <v>2</v>
      </c>
      <c r="C64" s="62" t="s">
        <v>6</v>
      </c>
      <c r="D64" s="62"/>
      <c r="E64" s="62"/>
      <c r="F64" s="62"/>
      <c r="G64" s="62"/>
      <c r="H64" s="6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9.25" customHeight="1" x14ac:dyDescent="0.25">
      <c r="A65" s="15" t="s">
        <v>77</v>
      </c>
      <c r="B65" s="16" t="s">
        <v>78</v>
      </c>
      <c r="C65" s="64" t="s">
        <v>79</v>
      </c>
      <c r="D65" s="65"/>
      <c r="E65" s="65"/>
      <c r="F65" s="65"/>
      <c r="G65" s="65"/>
      <c r="H65" s="6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39.75" customHeight="1" x14ac:dyDescent="0.25">
      <c r="A66" s="17" t="s">
        <v>80</v>
      </c>
      <c r="B66" s="18" t="s">
        <v>81</v>
      </c>
      <c r="C66" s="50" t="s">
        <v>82</v>
      </c>
      <c r="D66" s="51"/>
      <c r="E66" s="51"/>
      <c r="F66" s="51"/>
      <c r="G66" s="51"/>
      <c r="H66" s="5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42.75" customHeight="1" x14ac:dyDescent="0.25">
      <c r="A67" s="19" t="s">
        <v>83</v>
      </c>
      <c r="B67" s="20" t="s">
        <v>84</v>
      </c>
      <c r="C67" s="50" t="s">
        <v>85</v>
      </c>
      <c r="D67" s="51"/>
      <c r="E67" s="51"/>
      <c r="F67" s="51"/>
      <c r="G67" s="51"/>
      <c r="H67" s="5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44.25" customHeight="1" x14ac:dyDescent="0.25">
      <c r="A68" s="21" t="s">
        <v>86</v>
      </c>
      <c r="B68" s="22" t="s">
        <v>87</v>
      </c>
      <c r="C68" s="50" t="s">
        <v>88</v>
      </c>
      <c r="D68" s="51"/>
      <c r="E68" s="51"/>
      <c r="F68" s="51"/>
      <c r="G68" s="51"/>
      <c r="H68" s="5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44.25" customHeight="1" x14ac:dyDescent="0.25">
      <c r="A69" s="23" t="s">
        <v>89</v>
      </c>
      <c r="B69" s="23" t="s">
        <v>90</v>
      </c>
      <c r="C69" s="50" t="s">
        <v>91</v>
      </c>
      <c r="D69" s="51"/>
      <c r="E69" s="51"/>
      <c r="F69" s="51"/>
      <c r="G69" s="51"/>
      <c r="H69" s="5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5" customHeight="1" x14ac:dyDescent="0.25">
      <c r="A70" s="53" t="s">
        <v>92</v>
      </c>
      <c r="B70" s="53"/>
      <c r="C70" s="53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5" customHeight="1" x14ac:dyDescent="0.25">
      <c r="A71" s="54" t="s">
        <v>93</v>
      </c>
      <c r="B71" s="54"/>
      <c r="C71" s="54"/>
      <c r="D71" s="54"/>
      <c r="E71" s="54"/>
      <c r="F71" s="54"/>
      <c r="G71" s="54"/>
      <c r="H71" s="5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5" customHeight="1" x14ac:dyDescent="0.25">
      <c r="A72" s="54" t="s">
        <v>94</v>
      </c>
      <c r="B72" s="54"/>
      <c r="C72" s="54"/>
      <c r="D72" s="54"/>
      <c r="E72" s="54"/>
      <c r="F72" s="54"/>
      <c r="G72" s="54"/>
      <c r="H72" s="5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6.5" customHeight="1" x14ac:dyDescent="0.25">
      <c r="A73" s="48" t="s">
        <v>95</v>
      </c>
      <c r="B73" s="48"/>
      <c r="C73" s="48"/>
      <c r="D73" s="48"/>
      <c r="E73" s="48"/>
      <c r="F73" s="48"/>
      <c r="G73" s="48"/>
      <c r="H73" s="4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2.75" customHeight="1" x14ac:dyDescent="0.25">
      <c r="A74" s="49"/>
      <c r="B74" s="49"/>
      <c r="C74" s="49"/>
      <c r="D74" s="49"/>
      <c r="E74" s="49"/>
      <c r="F74" s="49"/>
      <c r="G74" s="49"/>
      <c r="H74" s="4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24"/>
      <c r="H75" s="2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24"/>
      <c r="H76" s="2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24"/>
      <c r="H77" s="2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24"/>
      <c r="H78" s="2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24"/>
      <c r="H79" s="2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24"/>
      <c r="H80" s="2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24"/>
      <c r="H81" s="2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24"/>
      <c r="H82" s="2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24"/>
      <c r="H83" s="2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24"/>
      <c r="H84" s="2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24"/>
      <c r="H85" s="2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24"/>
      <c r="H86" s="2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24"/>
      <c r="H87" s="2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24"/>
      <c r="H88" s="2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24"/>
      <c r="H89" s="2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24"/>
      <c r="H90" s="2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24"/>
      <c r="H91" s="2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24"/>
      <c r="H92" s="2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24"/>
      <c r="H93" s="2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24"/>
      <c r="H94" s="2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24"/>
      <c r="H95" s="2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/>
      <c r="B96" s="1"/>
      <c r="C96" s="1"/>
      <c r="D96" s="1"/>
      <c r="E96" s="1"/>
      <c r="F96" s="1"/>
      <c r="G96" s="24"/>
      <c r="H96" s="2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/>
      <c r="B97" s="1"/>
      <c r="C97" s="1"/>
      <c r="D97" s="1"/>
      <c r="E97" s="1"/>
      <c r="F97" s="1"/>
      <c r="G97" s="24"/>
      <c r="H97" s="2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/>
      <c r="B98" s="1"/>
      <c r="C98" s="1"/>
      <c r="D98" s="1"/>
      <c r="E98" s="1"/>
      <c r="F98" s="1"/>
      <c r="G98" s="24"/>
      <c r="H98" s="2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/>
      <c r="B99" s="1"/>
      <c r="C99" s="1"/>
      <c r="D99" s="1"/>
      <c r="E99" s="1"/>
      <c r="F99" s="1"/>
      <c r="G99" s="24"/>
      <c r="H99" s="2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/>
      <c r="B100" s="1"/>
      <c r="C100" s="1"/>
      <c r="D100" s="1"/>
      <c r="E100" s="1"/>
      <c r="F100" s="1"/>
      <c r="G100" s="24"/>
      <c r="H100" s="2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/>
      <c r="B101" s="1"/>
      <c r="C101" s="1"/>
      <c r="D101" s="1"/>
      <c r="E101" s="1"/>
      <c r="F101" s="1"/>
      <c r="G101" s="24"/>
      <c r="H101" s="2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/>
      <c r="B102" s="1"/>
      <c r="C102" s="1"/>
      <c r="D102" s="1"/>
      <c r="E102" s="1"/>
      <c r="F102" s="1"/>
      <c r="G102" s="24"/>
      <c r="H102" s="2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/>
      <c r="B103" s="1"/>
      <c r="C103" s="1"/>
      <c r="D103" s="1"/>
      <c r="E103" s="1"/>
      <c r="F103" s="1"/>
      <c r="G103" s="24"/>
      <c r="H103" s="2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/>
      <c r="B104" s="1"/>
      <c r="C104" s="1"/>
      <c r="D104" s="1"/>
      <c r="E104" s="1"/>
      <c r="F104" s="1"/>
      <c r="G104" s="24"/>
      <c r="H104" s="2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/>
      <c r="B105" s="1"/>
      <c r="C105" s="1"/>
      <c r="D105" s="1"/>
      <c r="E105" s="1"/>
      <c r="F105" s="1"/>
      <c r="G105" s="24"/>
      <c r="H105" s="2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/>
      <c r="B106" s="1"/>
      <c r="C106" s="1"/>
      <c r="D106" s="1"/>
      <c r="E106" s="1"/>
      <c r="F106" s="1"/>
      <c r="G106" s="24"/>
      <c r="H106" s="2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/>
      <c r="B107" s="1"/>
      <c r="C107" s="1"/>
      <c r="D107" s="1"/>
      <c r="E107" s="1"/>
      <c r="F107" s="1"/>
      <c r="G107" s="24"/>
      <c r="H107" s="2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/>
      <c r="B108" s="1"/>
      <c r="C108" s="1"/>
      <c r="D108" s="1"/>
      <c r="E108" s="1"/>
      <c r="F108" s="1"/>
      <c r="G108" s="24"/>
      <c r="H108" s="2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/>
      <c r="B109" s="1"/>
      <c r="C109" s="1"/>
      <c r="D109" s="1"/>
      <c r="E109" s="1"/>
      <c r="F109" s="1"/>
      <c r="G109" s="24"/>
      <c r="H109" s="2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/>
      <c r="B110" s="1"/>
      <c r="C110" s="1"/>
      <c r="D110" s="1"/>
      <c r="E110" s="1"/>
      <c r="F110" s="1"/>
      <c r="G110" s="24"/>
      <c r="H110" s="2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/>
      <c r="B111" s="1"/>
      <c r="C111" s="1"/>
      <c r="D111" s="1"/>
      <c r="E111" s="1"/>
      <c r="F111" s="1"/>
      <c r="G111" s="24"/>
      <c r="H111" s="2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/>
      <c r="B112" s="1"/>
      <c r="C112" s="1"/>
      <c r="D112" s="1"/>
      <c r="E112" s="1"/>
      <c r="F112" s="1"/>
      <c r="G112" s="24"/>
      <c r="H112" s="2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/>
      <c r="B113" s="1"/>
      <c r="C113" s="1"/>
      <c r="D113" s="1"/>
      <c r="E113" s="1"/>
      <c r="F113" s="1"/>
      <c r="G113" s="24"/>
      <c r="H113" s="2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/>
      <c r="B114" s="1"/>
      <c r="C114" s="1"/>
      <c r="D114" s="1"/>
      <c r="E114" s="1"/>
      <c r="F114" s="1"/>
      <c r="G114" s="24"/>
      <c r="H114" s="2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/>
      <c r="B115" s="1"/>
      <c r="C115" s="1"/>
      <c r="D115" s="1"/>
      <c r="E115" s="1"/>
      <c r="F115" s="1"/>
      <c r="G115" s="24"/>
      <c r="H115" s="2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/>
      <c r="B116" s="1"/>
      <c r="C116" s="1"/>
      <c r="D116" s="1"/>
      <c r="E116" s="1"/>
      <c r="F116" s="1"/>
      <c r="G116" s="24"/>
      <c r="H116" s="2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/>
      <c r="B117" s="1"/>
      <c r="C117" s="1"/>
      <c r="D117" s="1"/>
      <c r="E117" s="1"/>
      <c r="F117" s="1"/>
      <c r="G117" s="24"/>
      <c r="H117" s="2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/>
      <c r="B118" s="1"/>
      <c r="C118" s="1"/>
      <c r="D118" s="1"/>
      <c r="E118" s="1"/>
      <c r="F118" s="1"/>
      <c r="G118" s="24"/>
      <c r="H118" s="2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/>
      <c r="B119" s="1"/>
      <c r="C119" s="1"/>
      <c r="D119" s="1"/>
      <c r="E119" s="1"/>
      <c r="F119" s="1"/>
      <c r="G119" s="24"/>
      <c r="H119" s="2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/>
      <c r="B120" s="1"/>
      <c r="C120" s="1"/>
      <c r="D120" s="1"/>
      <c r="E120" s="1"/>
      <c r="F120" s="1"/>
      <c r="G120" s="24"/>
      <c r="H120" s="2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/>
      <c r="B121" s="1"/>
      <c r="C121" s="1"/>
      <c r="D121" s="1"/>
      <c r="E121" s="1"/>
      <c r="F121" s="1"/>
      <c r="G121" s="24"/>
      <c r="H121" s="2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/>
      <c r="B122" s="1"/>
      <c r="C122" s="1"/>
      <c r="D122" s="1"/>
      <c r="E122" s="1"/>
      <c r="F122" s="1"/>
      <c r="G122" s="24"/>
      <c r="H122" s="2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/>
      <c r="B123" s="1"/>
      <c r="C123" s="1"/>
      <c r="D123" s="1"/>
      <c r="E123" s="1"/>
      <c r="F123" s="1"/>
      <c r="G123" s="24"/>
      <c r="H123" s="2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/>
      <c r="B124" s="1"/>
      <c r="C124" s="1"/>
      <c r="D124" s="1"/>
      <c r="E124" s="1"/>
      <c r="F124" s="1"/>
      <c r="G124" s="24"/>
      <c r="H124" s="2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/>
      <c r="B125" s="1"/>
      <c r="C125" s="1"/>
      <c r="D125" s="1"/>
      <c r="E125" s="1"/>
      <c r="F125" s="1"/>
      <c r="G125" s="24"/>
      <c r="H125" s="2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/>
      <c r="B126" s="1"/>
      <c r="C126" s="1"/>
      <c r="D126" s="1"/>
      <c r="E126" s="1"/>
      <c r="F126" s="1"/>
      <c r="G126" s="24"/>
      <c r="H126" s="2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/>
      <c r="B127" s="1"/>
      <c r="C127" s="1"/>
      <c r="D127" s="1"/>
      <c r="E127" s="1"/>
      <c r="F127" s="1"/>
      <c r="G127" s="24"/>
      <c r="H127" s="2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/>
      <c r="B128" s="1"/>
      <c r="C128" s="1"/>
      <c r="D128" s="1"/>
      <c r="E128" s="1"/>
      <c r="F128" s="1"/>
      <c r="G128" s="24"/>
      <c r="H128" s="2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/>
      <c r="B129" s="1"/>
      <c r="C129" s="1"/>
      <c r="D129" s="1"/>
      <c r="E129" s="1"/>
      <c r="F129" s="1"/>
      <c r="G129" s="24"/>
      <c r="H129" s="2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/>
      <c r="B130" s="1"/>
      <c r="C130" s="1"/>
      <c r="D130" s="1"/>
      <c r="E130" s="1"/>
      <c r="F130" s="1"/>
      <c r="G130" s="24"/>
      <c r="H130" s="2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/>
      <c r="B131" s="1"/>
      <c r="C131" s="1"/>
      <c r="D131" s="1"/>
      <c r="E131" s="1"/>
      <c r="F131" s="1"/>
      <c r="G131" s="24"/>
      <c r="H131" s="2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/>
      <c r="B132" s="1"/>
      <c r="C132" s="1"/>
      <c r="D132" s="1"/>
      <c r="E132" s="1"/>
      <c r="F132" s="1"/>
      <c r="G132" s="24"/>
      <c r="H132" s="2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/>
      <c r="B133" s="1"/>
      <c r="C133" s="1"/>
      <c r="D133" s="1"/>
      <c r="E133" s="1"/>
      <c r="F133" s="1"/>
      <c r="G133" s="24"/>
      <c r="H133" s="2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/>
      <c r="B134" s="1"/>
      <c r="C134" s="1"/>
      <c r="D134" s="1"/>
      <c r="E134" s="1"/>
      <c r="F134" s="1"/>
      <c r="G134" s="24"/>
      <c r="H134" s="2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/>
      <c r="B135" s="1"/>
      <c r="C135" s="1"/>
      <c r="D135" s="1"/>
      <c r="E135" s="1"/>
      <c r="F135" s="1"/>
      <c r="G135" s="24"/>
      <c r="H135" s="2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/>
      <c r="B136" s="1"/>
      <c r="C136" s="1"/>
      <c r="D136" s="1"/>
      <c r="E136" s="1"/>
      <c r="F136" s="1"/>
      <c r="G136" s="24"/>
      <c r="H136" s="2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/>
      <c r="B137" s="1"/>
      <c r="C137" s="1"/>
      <c r="D137" s="1"/>
      <c r="E137" s="1"/>
      <c r="F137" s="1"/>
      <c r="G137" s="24"/>
      <c r="H137" s="2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/>
      <c r="B138" s="1"/>
      <c r="C138" s="1"/>
      <c r="D138" s="1"/>
      <c r="E138" s="1"/>
      <c r="F138" s="1"/>
      <c r="G138" s="24"/>
      <c r="H138" s="2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/>
      <c r="B139" s="1"/>
      <c r="C139" s="1"/>
      <c r="D139" s="1"/>
      <c r="E139" s="1"/>
      <c r="F139" s="1"/>
      <c r="G139" s="24"/>
      <c r="H139" s="2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/>
      <c r="B140" s="1"/>
      <c r="C140" s="1"/>
      <c r="D140" s="1"/>
      <c r="E140" s="1"/>
      <c r="F140" s="1"/>
      <c r="G140" s="24"/>
      <c r="H140" s="2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/>
      <c r="B141" s="1"/>
      <c r="C141" s="1"/>
      <c r="D141" s="1"/>
      <c r="E141" s="1"/>
      <c r="F141" s="1"/>
      <c r="G141" s="24"/>
      <c r="H141" s="2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/>
      <c r="B142" s="1"/>
      <c r="C142" s="1"/>
      <c r="D142" s="1"/>
      <c r="E142" s="1"/>
      <c r="F142" s="1"/>
      <c r="G142" s="24"/>
      <c r="H142" s="2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/>
      <c r="B143" s="1"/>
      <c r="C143" s="1"/>
      <c r="D143" s="1"/>
      <c r="E143" s="1"/>
      <c r="F143" s="1"/>
      <c r="G143" s="24"/>
      <c r="H143" s="2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/>
      <c r="B144" s="1"/>
      <c r="C144" s="1"/>
      <c r="D144" s="1"/>
      <c r="E144" s="1"/>
      <c r="F144" s="1"/>
      <c r="G144" s="24"/>
      <c r="H144" s="2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/>
      <c r="B145" s="1"/>
      <c r="C145" s="1"/>
      <c r="D145" s="1"/>
      <c r="E145" s="1"/>
      <c r="F145" s="1"/>
      <c r="G145" s="24"/>
      <c r="H145" s="2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/>
      <c r="B146" s="1"/>
      <c r="C146" s="1"/>
      <c r="D146" s="1"/>
      <c r="E146" s="1"/>
      <c r="F146" s="1"/>
      <c r="G146" s="24"/>
      <c r="H146" s="2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/>
      <c r="B147" s="1"/>
      <c r="C147" s="1"/>
      <c r="D147" s="1"/>
      <c r="E147" s="1"/>
      <c r="F147" s="1"/>
      <c r="G147" s="24"/>
      <c r="H147" s="2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/>
      <c r="B148" s="1"/>
      <c r="C148" s="1"/>
      <c r="D148" s="1"/>
      <c r="E148" s="1"/>
      <c r="F148" s="1"/>
      <c r="G148" s="24"/>
      <c r="H148" s="2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/>
      <c r="B149" s="1"/>
      <c r="C149" s="1"/>
      <c r="D149" s="1"/>
      <c r="E149" s="1"/>
      <c r="F149" s="1"/>
      <c r="G149" s="24"/>
      <c r="H149" s="2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/>
      <c r="B150" s="1"/>
      <c r="C150" s="1"/>
      <c r="D150" s="1"/>
      <c r="E150" s="1"/>
      <c r="F150" s="1"/>
      <c r="G150" s="24"/>
      <c r="H150" s="2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/>
      <c r="B151" s="1"/>
      <c r="C151" s="1"/>
      <c r="D151" s="1"/>
      <c r="E151" s="1"/>
      <c r="F151" s="1"/>
      <c r="G151" s="24"/>
      <c r="H151" s="2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/>
      <c r="B152" s="1"/>
      <c r="C152" s="1"/>
      <c r="D152" s="1"/>
      <c r="E152" s="1"/>
      <c r="F152" s="1"/>
      <c r="G152" s="24"/>
      <c r="H152" s="2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/>
      <c r="B153" s="1"/>
      <c r="C153" s="1"/>
      <c r="D153" s="1"/>
      <c r="E153" s="1"/>
      <c r="F153" s="1"/>
      <c r="G153" s="24"/>
      <c r="H153" s="2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/>
      <c r="B154" s="1"/>
      <c r="C154" s="1"/>
      <c r="D154" s="1"/>
      <c r="E154" s="1"/>
      <c r="F154" s="1"/>
      <c r="G154" s="24"/>
      <c r="H154" s="2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/>
      <c r="B155" s="1"/>
      <c r="C155" s="1"/>
      <c r="D155" s="1"/>
      <c r="E155" s="1"/>
      <c r="F155" s="1"/>
      <c r="G155" s="24"/>
      <c r="H155" s="2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/>
      <c r="B156" s="1"/>
      <c r="C156" s="1"/>
      <c r="D156" s="1"/>
      <c r="E156" s="1"/>
      <c r="F156" s="1"/>
      <c r="G156" s="24"/>
      <c r="H156" s="2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/>
      <c r="B157" s="1"/>
      <c r="C157" s="1"/>
      <c r="D157" s="1"/>
      <c r="E157" s="1"/>
      <c r="F157" s="1"/>
      <c r="G157" s="24"/>
      <c r="H157" s="2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/>
      <c r="B158" s="1"/>
      <c r="C158" s="1"/>
      <c r="D158" s="1"/>
      <c r="E158" s="1"/>
      <c r="F158" s="1"/>
      <c r="G158" s="24"/>
      <c r="H158" s="2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/>
      <c r="B159" s="1"/>
      <c r="C159" s="1"/>
      <c r="D159" s="1"/>
      <c r="E159" s="1"/>
      <c r="F159" s="1"/>
      <c r="G159" s="24"/>
      <c r="H159" s="2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/>
      <c r="B160" s="1"/>
      <c r="C160" s="1"/>
      <c r="D160" s="1"/>
      <c r="E160" s="1"/>
      <c r="F160" s="1"/>
      <c r="G160" s="24"/>
      <c r="H160" s="2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/>
      <c r="B161" s="1"/>
      <c r="C161" s="1"/>
      <c r="D161" s="1"/>
      <c r="E161" s="1"/>
      <c r="F161" s="1"/>
      <c r="G161" s="24"/>
      <c r="H161" s="2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/>
      <c r="B162" s="1"/>
      <c r="C162" s="1"/>
      <c r="D162" s="1"/>
      <c r="E162" s="1"/>
      <c r="F162" s="1"/>
      <c r="G162" s="24"/>
      <c r="H162" s="2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/>
      <c r="B163" s="1"/>
      <c r="C163" s="1"/>
      <c r="D163" s="1"/>
      <c r="E163" s="1"/>
      <c r="F163" s="1"/>
      <c r="G163" s="24"/>
      <c r="H163" s="2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25">
      <c r="A164" s="1"/>
      <c r="B164" s="1"/>
      <c r="C164" s="1"/>
      <c r="D164" s="1"/>
      <c r="E164" s="1"/>
      <c r="F164" s="1"/>
      <c r="G164" s="24"/>
      <c r="H164" s="2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25">
      <c r="A165" s="1"/>
      <c r="B165" s="1"/>
      <c r="C165" s="1"/>
      <c r="D165" s="1"/>
      <c r="E165" s="1"/>
      <c r="F165" s="1"/>
      <c r="G165" s="24"/>
      <c r="H165" s="2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25">
      <c r="A166" s="1"/>
      <c r="B166" s="1"/>
      <c r="C166" s="1"/>
      <c r="D166" s="1"/>
      <c r="E166" s="1"/>
      <c r="F166" s="1"/>
      <c r="G166" s="24"/>
      <c r="H166" s="2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25">
      <c r="A167" s="1"/>
      <c r="B167" s="1"/>
      <c r="C167" s="1"/>
      <c r="D167" s="1"/>
      <c r="E167" s="1"/>
      <c r="F167" s="1"/>
      <c r="G167" s="24"/>
      <c r="H167" s="2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</sheetData>
  <sheetProtection algorithmName="SHA-512" hashValue="Ee1VfngGZ+ZL/nBjjSppMlVxlPgPKPIuRB+MP1tVtwdeifxvI81qlIkKaTWyYLb6aa8koPMVFCHOlLdAFFxWeA==" saltValue="kTgZAAjKsz7fgNfFVNvZxw==" spinCount="100000" sheet="1" objects="1" scenarios="1"/>
  <mergeCells count="45">
    <mergeCell ref="A73:H73"/>
    <mergeCell ref="A74:H74"/>
    <mergeCell ref="C67:H67"/>
    <mergeCell ref="C68:H68"/>
    <mergeCell ref="C69:H69"/>
    <mergeCell ref="A70:H70"/>
    <mergeCell ref="A71:H71"/>
    <mergeCell ref="A72:H72"/>
    <mergeCell ref="A59:H59"/>
    <mergeCell ref="A61:H61"/>
    <mergeCell ref="A62:H62"/>
    <mergeCell ref="C64:H64"/>
    <mergeCell ref="C65:H65"/>
    <mergeCell ref="C66:H66"/>
    <mergeCell ref="A48:A49"/>
    <mergeCell ref="B48:B49"/>
    <mergeCell ref="A51:A54"/>
    <mergeCell ref="B51:B54"/>
    <mergeCell ref="A55:A58"/>
    <mergeCell ref="B55:B58"/>
    <mergeCell ref="A38:A39"/>
    <mergeCell ref="B38:B39"/>
    <mergeCell ref="A41:A45"/>
    <mergeCell ref="B41:B45"/>
    <mergeCell ref="A46:A47"/>
    <mergeCell ref="B46:B47"/>
    <mergeCell ref="A28:A29"/>
    <mergeCell ref="B28:B29"/>
    <mergeCell ref="A30:A33"/>
    <mergeCell ref="B30:B33"/>
    <mergeCell ref="A34:A37"/>
    <mergeCell ref="B34:B37"/>
    <mergeCell ref="A14:A16"/>
    <mergeCell ref="B14:B16"/>
    <mergeCell ref="A17:A19"/>
    <mergeCell ref="B17:B19"/>
    <mergeCell ref="A20:A25"/>
    <mergeCell ref="B20:B25"/>
    <mergeCell ref="A1:H2"/>
    <mergeCell ref="A4:A7"/>
    <mergeCell ref="B5:B7"/>
    <mergeCell ref="A8:A10"/>
    <mergeCell ref="B8:B10"/>
    <mergeCell ref="A11:A13"/>
    <mergeCell ref="B11:B13"/>
  </mergeCells>
  <conditionalFormatting sqref="E4:E27 E51:E58 E29:E49">
    <cfRule type="cellIs" dxfId="17" priority="13" operator="between">
      <formula>201</formula>
      <formula>10000</formula>
    </cfRule>
    <cfRule type="cellIs" dxfId="16" priority="14" operator="between">
      <formula>121</formula>
      <formula>200</formula>
    </cfRule>
    <cfRule type="cellIs" dxfId="15" priority="15" operator="between">
      <formula>81</formula>
      <formula>120</formula>
    </cfRule>
    <cfRule type="cellIs" dxfId="14" priority="16" operator="between">
      <formula>41</formula>
      <formula>80</formula>
    </cfRule>
    <cfRule type="cellIs" dxfId="13" priority="17" operator="between">
      <formula>0</formula>
      <formula>40</formula>
    </cfRule>
    <cfRule type="containsText" dxfId="12" priority="18" operator="containsText" text="N/D">
      <formula>NOT(ISERROR(SEARCH("N/D",E4)))</formula>
    </cfRule>
  </conditionalFormatting>
  <conditionalFormatting sqref="E50">
    <cfRule type="cellIs" dxfId="11" priority="7" operator="between">
      <formula>201</formula>
      <formula>10000</formula>
    </cfRule>
    <cfRule type="cellIs" dxfId="10" priority="8" operator="between">
      <formula>121</formula>
      <formula>200</formula>
    </cfRule>
    <cfRule type="cellIs" dxfId="9" priority="9" operator="between">
      <formula>81</formula>
      <formula>120</formula>
    </cfRule>
    <cfRule type="cellIs" dxfId="8" priority="10" operator="between">
      <formula>41</formula>
      <formula>80</formula>
    </cfRule>
    <cfRule type="cellIs" dxfId="7" priority="11" operator="between">
      <formula>1</formula>
      <formula>40</formula>
    </cfRule>
    <cfRule type="containsText" dxfId="6" priority="12" operator="containsText" text="N/D">
      <formula>NOT(ISERROR(SEARCH("N/D",E50)))</formula>
    </cfRule>
  </conditionalFormatting>
  <conditionalFormatting sqref="E28">
    <cfRule type="cellIs" dxfId="5" priority="1" operator="between">
      <formula>201</formula>
      <formula>10000</formula>
    </cfRule>
    <cfRule type="cellIs" dxfId="4" priority="2" operator="between">
      <formula>121</formula>
      <formula>200</formula>
    </cfRule>
    <cfRule type="cellIs" dxfId="3" priority="3" operator="between">
      <formula>81</formula>
      <formula>120</formula>
    </cfRule>
    <cfRule type="cellIs" dxfId="2" priority="4" operator="between">
      <formula>41</formula>
      <formula>80</formula>
    </cfRule>
    <cfRule type="cellIs" dxfId="1" priority="5" operator="between">
      <formula>0</formula>
      <formula>40</formula>
    </cfRule>
    <cfRule type="containsText" dxfId="0" priority="6" operator="containsText" text="N/D">
      <formula>NOT(ISERROR(SEARCH("N/D",E28)))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03-01</vt:lpstr>
      <vt:lpstr>04-01</vt:lpstr>
      <vt:lpstr>05-01</vt:lpstr>
      <vt:lpstr>06-01</vt:lpstr>
      <vt:lpstr>07-01</vt:lpstr>
      <vt:lpstr>08-01</vt:lpstr>
      <vt:lpstr>09-01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Leidiane Santana Santos</dc:creator>
  <cp:lastModifiedBy>Gustavo Alexandre de Freitas Milian</cp:lastModifiedBy>
  <cp:lastPrinted>2021-12-28T12:32:24Z</cp:lastPrinted>
  <dcterms:created xsi:type="dcterms:W3CDTF">2020-12-28T13:22:39Z</dcterms:created>
  <dcterms:modified xsi:type="dcterms:W3CDTF">2024-01-10T14:17:02Z</dcterms:modified>
</cp:coreProperties>
</file>